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AIE 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<sst xmlns="http://schemas.openxmlformats.org/spreadsheetml/2006/main" count="44" uniqueCount="33">
  <si>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CASA DE ASIGURARI DE SANATATE TIMIS</t>
  </si>
  <si>
    <t>BIROU PROGRAME DE SANATATE</t>
  </si>
  <si>
    <t xml:space="preserve"> CENTRALIZATOR  CU  FURNIZORII DE SERVICII DE SUPLEERE A FUNCTIEI RENALE LA BOLNAVII CU INSUFICIENTA RENALA CRONICA  </t>
  </si>
  <si>
    <t>IAN</t>
  </si>
  <si>
    <t>FEBR</t>
  </si>
  <si>
    <t>MART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</si>
  <si>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</si>
  <si>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</si>
  <si>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</si>
  <si>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</si>
  <si>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</si>
  <si>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</si>
  <si>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</si>
  <si>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</si>
  <si>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</si>
  <si>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</si>
  <si>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</si>
  <si>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</si>
  <si>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TRIM IV</t>
  </si>
  <si>
    <t>Spit.Clinic Judetean</t>
  </si>
  <si>
    <t>SEDINTE HEMODIALIZA</t>
  </si>
  <si>
    <t>Timisoara</t>
  </si>
  <si>
    <t>DIALIZA PERITONEALA</t>
  </si>
  <si>
    <t xml:space="preserve">Spit. Clinic L. Turcanu </t>
  </si>
  <si>
    <t>Spit.Municipal Lugoj</t>
  </si>
  <si>
    <t xml:space="preserve">Transplant </t>
  </si>
  <si>
    <t>TOTAL</t>
  </si>
  <si>
    <t>SEDINTE HEMODIAFILTRARE</t>
  </si>
  <si>
    <t>DIALIZA PERITONEALA AUTOMATA</t>
  </si>
  <si>
    <t>SC Avitum SRL</t>
  </si>
  <si>
    <t xml:space="preserve">SC Nefromed SRL </t>
  </si>
  <si>
    <t>TOTAL 2016</t>
  </si>
  <si>
    <t>CENTRALIZATOR   –   MODIFICAREA DEFALCARII LUNARE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</si>
</sst>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"/>
    <numFmt numFmtId="165" formatCode="#,##0.00;[Red]#,##0.00"/>
    <numFmt numFmtId="166" formatCode="#,###.00"/>
  </numFmts>
  <fonts count="12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8"/>
      <color indexed="53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 wrapText="1"/>
    </xf>
    <xf numFmtId="0" fontId="6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7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4" fontId="8" fillId="0" borderId="8" xfId="0" applyNumberFormat="1" applyFont="1" applyBorder="1" applyAlignment="1">
      <alignment/>
    </xf>
    <xf numFmtId="0" fontId="8" fillId="0" borderId="8" xfId="0" applyFont="1" applyBorder="1" applyAlignment="1">
      <alignment horizontal="right"/>
    </xf>
    <xf numFmtId="4" fontId="3" fillId="0" borderId="8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/>
    </xf>
    <xf numFmtId="4" fontId="6" fillId="2" borderId="14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4" fontId="6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165" fontId="6" fillId="2" borderId="8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7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/>
    </xf>
    <xf numFmtId="165" fontId="10" fillId="2" borderId="8" xfId="0" applyNumberFormat="1" applyFont="1" applyFill="1" applyBorder="1" applyAlignment="1">
      <alignment/>
    </xf>
    <xf numFmtId="165" fontId="1" fillId="2" borderId="0" xfId="0" applyNumberFormat="1" applyFont="1" applyFill="1" applyAlignment="1">
      <alignment/>
    </xf>
    <xf numFmtId="4" fontId="6" fillId="2" borderId="17" xfId="0" applyNumberFormat="1" applyFont="1" applyFill="1" applyBorder="1" applyAlignment="1">
      <alignment/>
    </xf>
    <xf numFmtId="4" fontId="6" fillId="2" borderId="18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4" fontId="10" fillId="2" borderId="10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165" fontId="9" fillId="2" borderId="8" xfId="0" applyNumberFormat="1" applyFont="1" applyFill="1" applyBorder="1" applyAlignment="1">
      <alignment/>
    </xf>
    <xf numFmtId="165" fontId="0" fillId="2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061"/>
  <sheetViews>
    <sheetView tabSelected="1" workbookViewId="0" topLeftCell="A1">
      <selection activeCell="A42" sqref="A42:IV65"/>
    </sheetView>
  </sheetViews>
  <sheetFormatPr defaultColWidth="9.140625" defaultRowHeight="12.75"/>
  <cols>
    <col min="1" max="1" width="7.7109375" style="1" customWidth="1"/>
    <col min="2" max="2" width="3.8515625" style="1" customWidth="1"/>
    <col min="3" max="3" width="18.140625" style="1" customWidth="1"/>
    <col min="4" max="4" width="14.57421875" style="1" customWidth="1"/>
    <col min="5" max="5" width="11.421875" style="2" customWidth="1"/>
    <col min="6" max="9" width="0" style="1" hidden="1" customWidth="1"/>
    <col min="10" max="10" width="10.8515625" style="1" customWidth="1"/>
    <col min="11" max="11" width="10.00390625" style="1" customWidth="1"/>
    <col min="12" max="12" width="12.28125" style="1" customWidth="1"/>
    <col min="13" max="13" width="10.28125" style="1" customWidth="1"/>
    <col min="14" max="14" width="10.421875" style="1" customWidth="1"/>
    <col min="15" max="15" width="11.8515625" style="1" customWidth="1"/>
    <col min="16" max="16" width="10.7109375" style="1" customWidth="1"/>
    <col min="17" max="17" width="10.8515625" style="1" customWidth="1"/>
    <col min="18" max="19" width="10.140625" style="1" customWidth="1"/>
    <col min="20" max="20" width="11.00390625" style="1" customWidth="1"/>
    <col min="21" max="21" width="10.28125" style="1" customWidth="1"/>
    <col min="22" max="22" width="9.7109375" style="1" customWidth="1"/>
    <col min="23" max="23" width="10.00390625" style="1" customWidth="1"/>
    <col min="24" max="24" width="10.7109375" style="1" customWidth="1"/>
    <col min="25" max="25" width="13.7109375" style="1" customWidth="1"/>
    <col min="26" max="26" width="12.421875" style="1" customWidth="1"/>
    <col min="27" max="27" width="12.140625" style="1" customWidth="1"/>
    <col min="28" max="124" width="9.140625" style="39" customWidth="1"/>
    <col min="125" max="254" width="9.140625" style="1" customWidth="1"/>
  </cols>
  <sheetData>
    <row r="1" spans="2:44" ht="12.75">
      <c r="B1" s="3" t="s">
        <v>0</v>
      </c>
      <c r="AB1" s="1"/>
      <c r="AC1" s="1"/>
      <c r="AD1" s="30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2:44" ht="12.75">
      <c r="B2" s="4" t="s">
        <v>1</v>
      </c>
      <c r="H2" s="5"/>
      <c r="I2" s="5"/>
      <c r="J2" s="5"/>
      <c r="AB2" s="1"/>
      <c r="AC2" s="1"/>
      <c r="AD2" s="3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8:44" ht="12.75">
      <c r="H3" s="5"/>
      <c r="I3" s="5"/>
      <c r="J3" s="5"/>
      <c r="S3" s="4"/>
      <c r="W3" s="7"/>
      <c r="X3" s="7"/>
      <c r="AB3" s="1"/>
      <c r="AC3" s="1"/>
      <c r="AD3" s="27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3:44" ht="12.75">
      <c r="C4" s="8" t="s">
        <v>2</v>
      </c>
      <c r="D4" s="8"/>
      <c r="H4" s="5"/>
      <c r="I4" s="5"/>
      <c r="J4" s="5"/>
      <c r="S4" s="4"/>
      <c r="W4" s="7"/>
      <c r="X4" s="7"/>
      <c r="AB4" s="1"/>
      <c r="AC4" s="1"/>
      <c r="AD4" s="27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3:44" ht="12.75">
      <c r="C5" s="3"/>
      <c r="D5" s="3"/>
      <c r="E5" s="9"/>
      <c r="F5" s="6"/>
      <c r="G5" s="6"/>
      <c r="H5" s="5"/>
      <c r="I5" s="5"/>
      <c r="J5" s="5"/>
      <c r="AB5" s="1"/>
      <c r="AC5" s="1"/>
      <c r="AD5" s="27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3:44" ht="12.75">
      <c r="C6" s="3"/>
      <c r="D6" s="3"/>
      <c r="E6" s="9"/>
      <c r="F6" s="6"/>
      <c r="G6" s="6"/>
      <c r="H6" s="5"/>
      <c r="I6" s="5"/>
      <c r="J6" s="5"/>
      <c r="W6" s="5"/>
      <c r="AB6" s="1"/>
      <c r="AC6" s="1"/>
      <c r="AD6" s="27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2:44" ht="12.75">
      <c r="B7" s="10"/>
      <c r="C7" s="6" t="s">
        <v>32</v>
      </c>
      <c r="D7" s="6"/>
      <c r="E7" s="9"/>
      <c r="F7" s="6"/>
      <c r="G7" s="6"/>
      <c r="H7" s="5"/>
      <c r="I7" s="5"/>
      <c r="J7" s="5"/>
      <c r="X7" s="5"/>
      <c r="AB7" s="1"/>
      <c r="AC7" s="1"/>
      <c r="AD7" s="29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2:44" ht="12.75">
      <c r="B8" s="10"/>
      <c r="C8" s="6"/>
      <c r="D8" s="6"/>
      <c r="E8" s="9"/>
      <c r="F8" s="6"/>
      <c r="G8" s="6"/>
      <c r="H8" s="5"/>
      <c r="I8" s="5"/>
      <c r="J8" s="5"/>
      <c r="AB8" s="1"/>
      <c r="AC8" s="1"/>
      <c r="AD8" s="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3:44" ht="12.75">
      <c r="C9" s="4"/>
      <c r="D9" s="4"/>
      <c r="H9" s="5"/>
      <c r="I9" s="5"/>
      <c r="J9" s="5"/>
      <c r="AB9" s="1"/>
      <c r="AC9" s="1"/>
      <c r="AD9" s="2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8:44" ht="0.75" customHeight="1">
      <c r="H10" s="5"/>
      <c r="I10" s="5"/>
      <c r="J10" s="5"/>
      <c r="AB10" s="1"/>
      <c r="AC10" s="1"/>
      <c r="AD10" s="2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2:44" ht="59.25" customHeight="1">
      <c r="B11" s="11"/>
      <c r="C11" s="12"/>
      <c r="D11" s="13"/>
      <c r="E11" s="13" t="s">
        <v>3</v>
      </c>
      <c r="F11" s="14"/>
      <c r="G11" s="14"/>
      <c r="H11" s="15"/>
      <c r="I11" s="15"/>
      <c r="J11" s="12" t="s">
        <v>4</v>
      </c>
      <c r="K11" s="12" t="s">
        <v>5</v>
      </c>
      <c r="L11" s="16" t="s">
        <v>6</v>
      </c>
      <c r="M11" s="12" t="s">
        <v>7</v>
      </c>
      <c r="N11" s="12" t="s">
        <v>8</v>
      </c>
      <c r="O11" s="12" t="s">
        <v>9</v>
      </c>
      <c r="P11" s="16" t="s">
        <v>10</v>
      </c>
      <c r="Q11" s="12" t="s">
        <v>11</v>
      </c>
      <c r="R11" s="12" t="s">
        <v>12</v>
      </c>
      <c r="S11" s="12" t="s">
        <v>13</v>
      </c>
      <c r="T11" s="16" t="s">
        <v>14</v>
      </c>
      <c r="U11" s="12" t="s">
        <v>15</v>
      </c>
      <c r="V11" s="12" t="s">
        <v>16</v>
      </c>
      <c r="W11" s="12" t="s">
        <v>17</v>
      </c>
      <c r="X11" s="16" t="s">
        <v>18</v>
      </c>
      <c r="Y11" s="17" t="s">
        <v>31</v>
      </c>
      <c r="AB11" s="1"/>
      <c r="AC11" s="1"/>
      <c r="AD11" s="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2:44" ht="12" customHeight="1">
      <c r="B12" s="18"/>
      <c r="C12" s="19"/>
      <c r="D12" s="20"/>
      <c r="E12" s="20"/>
      <c r="F12" s="21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  <c r="Z12" s="37"/>
      <c r="AB12" s="1"/>
      <c r="AC12" s="1"/>
      <c r="AD12" s="2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2:44" ht="12.75">
      <c r="B13" s="40">
        <v>1</v>
      </c>
      <c r="C13" s="41" t="s">
        <v>19</v>
      </c>
      <c r="D13" s="42" t="s">
        <v>20</v>
      </c>
      <c r="E13" s="43">
        <f>127472+44144</f>
        <v>171616</v>
      </c>
      <c r="F13" s="43">
        <v>0</v>
      </c>
      <c r="G13" s="43">
        <v>0</v>
      </c>
      <c r="H13" s="43">
        <v>0</v>
      </c>
      <c r="I13" s="43">
        <v>0</v>
      </c>
      <c r="J13" s="43">
        <f>132928+51088</f>
        <v>184016</v>
      </c>
      <c r="K13" s="43">
        <f>130944+51088</f>
        <v>182032</v>
      </c>
      <c r="L13" s="44">
        <f>E13+J13+K13</f>
        <v>537664</v>
      </c>
      <c r="M13" s="43">
        <f>193440+992</f>
        <v>194432</v>
      </c>
      <c r="N13" s="43">
        <v>193440</v>
      </c>
      <c r="O13" s="43">
        <v>191858.25</v>
      </c>
      <c r="P13" s="43">
        <f>M13+N13+O13</f>
        <v>579730.25</v>
      </c>
      <c r="Q13" s="43">
        <v>193440</v>
      </c>
      <c r="R13" s="43">
        <v>193440</v>
      </c>
      <c r="S13" s="43">
        <v>191858.25</v>
      </c>
      <c r="T13" s="43">
        <f>Q13+R13+S13</f>
        <v>578738.25</v>
      </c>
      <c r="U13" s="77">
        <f>49385.25+144054.75-4</f>
        <v>193436</v>
      </c>
      <c r="V13" s="43">
        <f>44640+36891.5</f>
        <v>81531.5</v>
      </c>
      <c r="W13" s="43">
        <v>44640</v>
      </c>
      <c r="X13" s="45">
        <f>U13+V13+W13</f>
        <v>319607.5</v>
      </c>
      <c r="Y13" s="46">
        <f>L13+P13+T13+X13</f>
        <v>2015740</v>
      </c>
      <c r="Z13" s="37"/>
      <c r="AA13" s="37"/>
      <c r="AB13" s="1"/>
      <c r="AC13" s="1"/>
      <c r="AD13" s="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254" s="76" customFormat="1" ht="12.75">
      <c r="A14" s="39"/>
      <c r="B14" s="47"/>
      <c r="C14" s="48" t="s">
        <v>21</v>
      </c>
      <c r="D14" s="49"/>
      <c r="E14" s="43"/>
      <c r="F14" s="74"/>
      <c r="G14" s="45"/>
      <c r="H14" s="50"/>
      <c r="I14" s="50"/>
      <c r="J14" s="50"/>
      <c r="K14" s="50"/>
      <c r="L14" s="44"/>
      <c r="M14" s="45"/>
      <c r="N14" s="45"/>
      <c r="O14" s="45"/>
      <c r="P14" s="43"/>
      <c r="Q14" s="45"/>
      <c r="R14" s="45"/>
      <c r="S14" s="45"/>
      <c r="T14" s="43"/>
      <c r="U14" s="45"/>
      <c r="V14" s="45"/>
      <c r="W14" s="45"/>
      <c r="X14" s="45"/>
      <c r="Y14" s="46"/>
      <c r="Z14" s="71"/>
      <c r="AA14" s="71"/>
      <c r="AB14" s="39"/>
      <c r="AC14" s="39"/>
      <c r="AD14" s="75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</row>
    <row r="15" spans="2:44" ht="12.75">
      <c r="B15" s="47"/>
      <c r="C15" s="48"/>
      <c r="D15" s="42" t="s">
        <v>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4">
        <f>E15+J15+K15</f>
        <v>0</v>
      </c>
      <c r="M15" s="43">
        <v>0</v>
      </c>
      <c r="N15" s="43">
        <v>0</v>
      </c>
      <c r="O15" s="43">
        <v>0</v>
      </c>
      <c r="P15" s="43">
        <f>M15+N15+O15</f>
        <v>0</v>
      </c>
      <c r="Q15" s="43">
        <v>0</v>
      </c>
      <c r="R15" s="43">
        <v>0</v>
      </c>
      <c r="S15" s="43">
        <v>0</v>
      </c>
      <c r="T15" s="43">
        <f>Q15+R15+S15</f>
        <v>0</v>
      </c>
      <c r="U15" s="43">
        <v>0</v>
      </c>
      <c r="V15" s="43">
        <v>0</v>
      </c>
      <c r="W15" s="43">
        <v>0</v>
      </c>
      <c r="X15" s="45">
        <f>U15+V15+W15</f>
        <v>0</v>
      </c>
      <c r="Y15" s="46">
        <f>L15+P15+T15+X15</f>
        <v>0</v>
      </c>
      <c r="Z15" s="37"/>
      <c r="AA15" s="37"/>
      <c r="AB15" s="1"/>
      <c r="AC15" s="1"/>
      <c r="AD15" s="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2:44" ht="12.75">
      <c r="B16" s="47"/>
      <c r="C16" s="48"/>
      <c r="D16" s="49"/>
      <c r="E16" s="43"/>
      <c r="F16" s="43"/>
      <c r="G16" s="43"/>
      <c r="H16" s="43"/>
      <c r="I16" s="43"/>
      <c r="J16" s="43"/>
      <c r="K16" s="43"/>
      <c r="L16" s="44"/>
      <c r="M16" s="45"/>
      <c r="N16" s="45"/>
      <c r="O16" s="45"/>
      <c r="P16" s="43"/>
      <c r="Q16" s="45"/>
      <c r="R16" s="45"/>
      <c r="S16" s="45"/>
      <c r="T16" s="43"/>
      <c r="U16" s="45"/>
      <c r="V16" s="45"/>
      <c r="W16" s="45"/>
      <c r="X16" s="45"/>
      <c r="Y16" s="46"/>
      <c r="Z16" s="37"/>
      <c r="AA16" s="37"/>
      <c r="AB16" s="1"/>
      <c r="AC16" s="1"/>
      <c r="AD16" s="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2:44" ht="12.75">
      <c r="B17" s="51">
        <v>2</v>
      </c>
      <c r="C17" s="41" t="s">
        <v>23</v>
      </c>
      <c r="D17" s="42" t="s">
        <v>20</v>
      </c>
      <c r="E17" s="43">
        <v>6448</v>
      </c>
      <c r="F17" s="43">
        <v>0</v>
      </c>
      <c r="G17" s="43">
        <v>0</v>
      </c>
      <c r="H17" s="43">
        <v>0</v>
      </c>
      <c r="I17" s="43">
        <v>0</v>
      </c>
      <c r="J17" s="43">
        <v>6448</v>
      </c>
      <c r="K17" s="43">
        <v>6448</v>
      </c>
      <c r="L17" s="44">
        <f>E17+J17+K17</f>
        <v>19344</v>
      </c>
      <c r="M17" s="43">
        <v>6448</v>
      </c>
      <c r="N17" s="43">
        <v>6448</v>
      </c>
      <c r="O17" s="43">
        <v>6448</v>
      </c>
      <c r="P17" s="43">
        <f>M17+N17+O17</f>
        <v>19344</v>
      </c>
      <c r="Q17" s="43">
        <v>6448</v>
      </c>
      <c r="R17" s="43">
        <v>6448</v>
      </c>
      <c r="S17" s="43">
        <v>6448</v>
      </c>
      <c r="T17" s="43">
        <f>Q17+R17+S17</f>
        <v>19344</v>
      </c>
      <c r="U17" s="43">
        <v>1488</v>
      </c>
      <c r="V17" s="43">
        <v>1488</v>
      </c>
      <c r="W17" s="43">
        <v>1487</v>
      </c>
      <c r="X17" s="45">
        <f>U17+V17+W17</f>
        <v>4463</v>
      </c>
      <c r="Y17" s="46">
        <f>L17+P17+T17+X17</f>
        <v>62495</v>
      </c>
      <c r="Z17" s="37"/>
      <c r="AA17" s="37"/>
      <c r="AB17" s="1"/>
      <c r="AC17" s="1"/>
      <c r="AD17" s="2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2:44" ht="12.75">
      <c r="B18" s="52"/>
      <c r="C18" s="48" t="s">
        <v>21</v>
      </c>
      <c r="D18" s="42"/>
      <c r="E18" s="43"/>
      <c r="F18" s="43"/>
      <c r="G18" s="43"/>
      <c r="H18" s="43"/>
      <c r="I18" s="43"/>
      <c r="J18" s="43"/>
      <c r="K18" s="43"/>
      <c r="L18" s="4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5"/>
      <c r="Y18" s="46"/>
      <c r="Z18" s="37"/>
      <c r="AA18" s="37"/>
      <c r="AB18" s="1"/>
      <c r="AC18" s="1"/>
      <c r="AD18" s="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2:44" ht="12.75">
      <c r="B19" s="52"/>
      <c r="C19" s="48"/>
      <c r="D19" s="42" t="s">
        <v>22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4">
        <f>E19+J19+K19</f>
        <v>0</v>
      </c>
      <c r="M19" s="43">
        <v>0</v>
      </c>
      <c r="N19" s="43">
        <v>0</v>
      </c>
      <c r="O19" s="43">
        <v>0</v>
      </c>
      <c r="P19" s="43">
        <f>M19+N19+O19</f>
        <v>0</v>
      </c>
      <c r="Q19" s="43">
        <v>0</v>
      </c>
      <c r="R19" s="43">
        <v>0</v>
      </c>
      <c r="S19" s="43">
        <v>0</v>
      </c>
      <c r="T19" s="43">
        <f>Q19+R19+S19</f>
        <v>0</v>
      </c>
      <c r="U19" s="43">
        <v>0</v>
      </c>
      <c r="V19" s="43">
        <v>0</v>
      </c>
      <c r="W19" s="43">
        <v>0</v>
      </c>
      <c r="X19" s="45">
        <f>U19+V19+W19</f>
        <v>0</v>
      </c>
      <c r="Y19" s="46">
        <f>L19+P19+T19+X19</f>
        <v>0</v>
      </c>
      <c r="Z19" s="37"/>
      <c r="AA19" s="37"/>
      <c r="AB19" s="1"/>
      <c r="AC19" s="1"/>
      <c r="AD19" s="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2:44" ht="12.75">
      <c r="B20" s="52"/>
      <c r="C20" s="48"/>
      <c r="D20" s="41"/>
      <c r="E20" s="43"/>
      <c r="F20" s="43"/>
      <c r="G20" s="43"/>
      <c r="H20" s="43"/>
      <c r="I20" s="43"/>
      <c r="J20" s="43"/>
      <c r="K20" s="43"/>
      <c r="L20" s="44"/>
      <c r="M20" s="43"/>
      <c r="N20" s="43"/>
      <c r="O20" s="43"/>
      <c r="P20" s="53"/>
      <c r="Q20" s="43"/>
      <c r="R20" s="43"/>
      <c r="S20" s="43"/>
      <c r="T20" s="53"/>
      <c r="U20" s="43"/>
      <c r="V20" s="43"/>
      <c r="W20" s="43"/>
      <c r="X20" s="54"/>
      <c r="Y20" s="55"/>
      <c r="Z20" s="37"/>
      <c r="AA20" s="37"/>
      <c r="AB20" s="1"/>
      <c r="AC20" s="1"/>
      <c r="AD20" s="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254" s="76" customFormat="1" ht="11.25" customHeight="1">
      <c r="A21" s="39"/>
      <c r="B21" s="51">
        <v>3</v>
      </c>
      <c r="C21" s="78" t="s">
        <v>24</v>
      </c>
      <c r="D21" s="42" t="s">
        <v>20</v>
      </c>
      <c r="E21" s="43">
        <f>105152+6448</f>
        <v>111600</v>
      </c>
      <c r="F21" s="43">
        <v>0</v>
      </c>
      <c r="G21" s="43">
        <v>0</v>
      </c>
      <c r="H21" s="43">
        <v>0</v>
      </c>
      <c r="I21" s="43">
        <v>0</v>
      </c>
      <c r="J21" s="43">
        <f>98704+6448</f>
        <v>105152</v>
      </c>
      <c r="K21" s="43">
        <f>117552+6448+3968</f>
        <v>127968</v>
      </c>
      <c r="L21" s="44">
        <f>E21+J21+K21</f>
        <v>344720</v>
      </c>
      <c r="M21" s="43">
        <f>112096+6448</f>
        <v>118544</v>
      </c>
      <c r="N21" s="43">
        <f>114080+6448</f>
        <v>120528</v>
      </c>
      <c r="O21" s="43">
        <f>113584+6448</f>
        <v>120032</v>
      </c>
      <c r="P21" s="43">
        <f>M21+N21+O21</f>
        <v>359104</v>
      </c>
      <c r="Q21" s="43">
        <v>122512</v>
      </c>
      <c r="R21" s="43">
        <f>122512+2976</f>
        <v>125488</v>
      </c>
      <c r="S21" s="43">
        <f>122512-2976</f>
        <v>119536</v>
      </c>
      <c r="T21" s="43">
        <f>Q21+R21+S21</f>
        <v>367536</v>
      </c>
      <c r="U21" s="43">
        <f>52080</f>
        <v>52080</v>
      </c>
      <c r="V21" s="43">
        <v>26784</v>
      </c>
      <c r="W21" s="43">
        <v>26784</v>
      </c>
      <c r="X21" s="45">
        <f>U21+V21+W21</f>
        <v>105648</v>
      </c>
      <c r="Y21" s="46">
        <f>L21+P21+T21+X21</f>
        <v>1177008</v>
      </c>
      <c r="Z21" s="71"/>
      <c r="AA21" s="71"/>
      <c r="AB21" s="39"/>
      <c r="AC21" s="39"/>
      <c r="AD21" s="75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</row>
    <row r="22" spans="1:254" s="76" customFormat="1" ht="11.25" customHeight="1">
      <c r="A22" s="39"/>
      <c r="B22" s="52"/>
      <c r="C22" s="56"/>
      <c r="D22" s="48"/>
      <c r="E22" s="43"/>
      <c r="F22" s="43"/>
      <c r="G22" s="43"/>
      <c r="H22" s="43"/>
      <c r="I22" s="43"/>
      <c r="J22" s="43"/>
      <c r="K22" s="43"/>
      <c r="L22" s="44"/>
      <c r="M22" s="43"/>
      <c r="N22" s="43"/>
      <c r="O22" s="43"/>
      <c r="P22" s="53"/>
      <c r="Q22" s="43"/>
      <c r="R22" s="43"/>
      <c r="S22" s="43"/>
      <c r="T22" s="53"/>
      <c r="U22" s="43"/>
      <c r="V22" s="43"/>
      <c r="W22" s="43"/>
      <c r="X22" s="54"/>
      <c r="Y22" s="55"/>
      <c r="Z22" s="71"/>
      <c r="AA22" s="71"/>
      <c r="AB22" s="39"/>
      <c r="AC22" s="39"/>
      <c r="AD22" s="75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</row>
    <row r="23" spans="2:44" ht="11.25" customHeight="1">
      <c r="B23" s="52"/>
      <c r="C23" s="56"/>
      <c r="D23" s="42" t="s">
        <v>22</v>
      </c>
      <c r="E23" s="43">
        <v>4445</v>
      </c>
      <c r="F23" s="43">
        <v>0</v>
      </c>
      <c r="G23" s="43">
        <v>0</v>
      </c>
      <c r="H23" s="43">
        <v>0</v>
      </c>
      <c r="I23" s="43">
        <v>0</v>
      </c>
      <c r="J23" s="43">
        <v>4445</v>
      </c>
      <c r="K23" s="43">
        <v>4445</v>
      </c>
      <c r="L23" s="44">
        <f>E23+J23+K23</f>
        <v>13335</v>
      </c>
      <c r="M23" s="43">
        <v>4445</v>
      </c>
      <c r="N23" s="43">
        <v>4445</v>
      </c>
      <c r="O23" s="43">
        <v>4445</v>
      </c>
      <c r="P23" s="43">
        <f>M23+N23+O23</f>
        <v>13335</v>
      </c>
      <c r="Q23" s="43">
        <v>4445</v>
      </c>
      <c r="R23" s="43">
        <v>4445</v>
      </c>
      <c r="S23" s="43">
        <v>4445</v>
      </c>
      <c r="T23" s="43">
        <f>Q23+R23+S23</f>
        <v>13335</v>
      </c>
      <c r="U23" s="43">
        <v>4445</v>
      </c>
      <c r="V23" s="43">
        <v>4445</v>
      </c>
      <c r="W23" s="43">
        <v>4445</v>
      </c>
      <c r="X23" s="45">
        <f>U23+V23+W23</f>
        <v>13335</v>
      </c>
      <c r="Y23" s="46">
        <f>L23+P23+T23+X23</f>
        <v>53340</v>
      </c>
      <c r="Z23" s="37"/>
      <c r="AA23" s="37"/>
      <c r="AB23" s="1"/>
      <c r="AC23" s="1"/>
      <c r="AD23" s="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2:44" ht="12.75">
      <c r="B24" s="40"/>
      <c r="C24" s="57"/>
      <c r="D24" s="49"/>
      <c r="E24" s="43"/>
      <c r="F24" s="43"/>
      <c r="G24" s="43"/>
      <c r="H24" s="43"/>
      <c r="I24" s="43"/>
      <c r="J24" s="43"/>
      <c r="K24" s="43"/>
      <c r="L24" s="50"/>
      <c r="M24" s="43"/>
      <c r="N24" s="43"/>
      <c r="O24" s="43"/>
      <c r="P24" s="45"/>
      <c r="Q24" s="43"/>
      <c r="R24" s="43"/>
      <c r="S24" s="43"/>
      <c r="T24" s="45"/>
      <c r="U24" s="43"/>
      <c r="V24" s="43"/>
      <c r="W24" s="43"/>
      <c r="X24" s="45"/>
      <c r="Y24" s="58"/>
      <c r="Z24" s="37"/>
      <c r="AA24" s="37"/>
      <c r="AB24" s="1"/>
      <c r="AC24" s="1"/>
      <c r="AD24" s="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 ht="12.75" hidden="1">
      <c r="B25" s="59"/>
      <c r="C25" s="60" t="s">
        <v>25</v>
      </c>
      <c r="D25" s="60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61"/>
      <c r="M25" s="43">
        <v>0</v>
      </c>
      <c r="N25" s="43">
        <v>0</v>
      </c>
      <c r="O25" s="43">
        <v>0</v>
      </c>
      <c r="P25" s="61"/>
      <c r="Q25" s="43">
        <v>0</v>
      </c>
      <c r="R25" s="43">
        <v>0</v>
      </c>
      <c r="S25" s="43">
        <v>0</v>
      </c>
      <c r="T25" s="72"/>
      <c r="U25" s="43">
        <v>0</v>
      </c>
      <c r="V25" s="43">
        <v>0</v>
      </c>
      <c r="W25" s="43">
        <v>0</v>
      </c>
      <c r="X25" s="72"/>
      <c r="Y25" s="73"/>
      <c r="Z25" s="37"/>
      <c r="AA25" s="37"/>
      <c r="AB25" s="1"/>
      <c r="AC25" s="1"/>
      <c r="AD25" s="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2:44" ht="12.75">
      <c r="B26" s="62">
        <v>4</v>
      </c>
      <c r="C26" s="63" t="s">
        <v>29</v>
      </c>
      <c r="D26" s="64" t="s">
        <v>20</v>
      </c>
      <c r="E26" s="43">
        <f>924048+8432</f>
        <v>932480</v>
      </c>
      <c r="F26" s="43">
        <v>0</v>
      </c>
      <c r="G26" s="43">
        <v>0</v>
      </c>
      <c r="H26" s="43">
        <v>0</v>
      </c>
      <c r="I26" s="43">
        <v>0</v>
      </c>
      <c r="J26" s="43">
        <f>900736+8928</f>
        <v>909664</v>
      </c>
      <c r="K26" s="43">
        <f>967696+5456</f>
        <v>973152</v>
      </c>
      <c r="L26" s="44">
        <f>E26+J26+K26</f>
        <v>2815296</v>
      </c>
      <c r="M26" s="43">
        <f>980096-17856</f>
        <v>962240</v>
      </c>
      <c r="N26" s="43">
        <f>980096-17856</f>
        <v>962240</v>
      </c>
      <c r="O26" s="77">
        <f>980096-17856+188607.31</f>
        <v>1150847.31</v>
      </c>
      <c r="P26" s="43">
        <f>M26+N26+O26</f>
        <v>3075327.31</v>
      </c>
      <c r="Q26" s="43">
        <f>980096-17856-2480</f>
        <v>959760</v>
      </c>
      <c r="R26" s="43">
        <f>980096-17856-1984</f>
        <v>960256</v>
      </c>
      <c r="S26" s="77">
        <f>980096-17856-1984+5721.81</f>
        <v>965977.81</v>
      </c>
      <c r="T26" s="43">
        <f>Q26+R26+S26</f>
        <v>2885993.81</v>
      </c>
      <c r="U26" s="43">
        <f>496000-17856+92551-194326.12</f>
        <v>376368.88</v>
      </c>
      <c r="V26" s="43">
        <f>148800-17856</f>
        <v>130944</v>
      </c>
      <c r="W26" s="43">
        <f>33728-17856+1689</f>
        <v>17561</v>
      </c>
      <c r="X26" s="45">
        <f>U26+V26+W26</f>
        <v>524873.88</v>
      </c>
      <c r="Y26" s="46">
        <f>L26+P26+T26+X26</f>
        <v>9301491.000000002</v>
      </c>
      <c r="Z26" s="37"/>
      <c r="AA26" s="37"/>
      <c r="AB26" s="1"/>
      <c r="AC26" s="1"/>
      <c r="AD26" s="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254" s="76" customFormat="1" ht="12.75">
      <c r="A27" s="39"/>
      <c r="B27" s="62"/>
      <c r="C27" s="79"/>
      <c r="D27" s="80"/>
      <c r="E27" s="43"/>
      <c r="F27" s="43"/>
      <c r="G27" s="43"/>
      <c r="H27" s="43"/>
      <c r="I27" s="43"/>
      <c r="J27" s="43"/>
      <c r="K27" s="43"/>
      <c r="L27" s="65"/>
      <c r="M27" s="43"/>
      <c r="N27" s="43"/>
      <c r="O27" s="43"/>
      <c r="P27" s="81"/>
      <c r="Q27" s="43"/>
      <c r="R27" s="43"/>
      <c r="S27" s="43"/>
      <c r="T27" s="66"/>
      <c r="U27" s="43"/>
      <c r="V27" s="43"/>
      <c r="W27" s="43"/>
      <c r="X27" s="66"/>
      <c r="Y27" s="66"/>
      <c r="Z27" s="71"/>
      <c r="AA27" s="71"/>
      <c r="AB27" s="39"/>
      <c r="AC27" s="39"/>
      <c r="AD27" s="75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</row>
    <row r="28" spans="2:44" ht="17.25">
      <c r="B28" s="62"/>
      <c r="C28" s="67"/>
      <c r="D28" s="68" t="s">
        <v>27</v>
      </c>
      <c r="E28" s="43">
        <f>43914-1126</f>
        <v>42788</v>
      </c>
      <c r="F28" s="43">
        <v>0</v>
      </c>
      <c r="G28" s="43">
        <v>0</v>
      </c>
      <c r="H28" s="43">
        <v>0</v>
      </c>
      <c r="I28" s="43">
        <v>0</v>
      </c>
      <c r="J28" s="43">
        <v>42225</v>
      </c>
      <c r="K28" s="43">
        <v>45603</v>
      </c>
      <c r="L28" s="44">
        <f>E28+J28+K28</f>
        <v>130616</v>
      </c>
      <c r="M28" s="43">
        <v>43914</v>
      </c>
      <c r="N28" s="43">
        <v>43914</v>
      </c>
      <c r="O28" s="43">
        <f>42788</f>
        <v>42788</v>
      </c>
      <c r="P28" s="43">
        <f>M28+N28+O28</f>
        <v>130616</v>
      </c>
      <c r="Q28" s="43">
        <v>43914</v>
      </c>
      <c r="R28" s="43">
        <v>43914</v>
      </c>
      <c r="S28" s="43">
        <v>43914</v>
      </c>
      <c r="T28" s="43">
        <f>Q28+R28+S28</f>
        <v>131742</v>
      </c>
      <c r="U28" s="43">
        <v>43914</v>
      </c>
      <c r="V28" s="43">
        <v>43914</v>
      </c>
      <c r="W28" s="43">
        <f>30402+563</f>
        <v>30965</v>
      </c>
      <c r="X28" s="45">
        <f>U28+V28+W28</f>
        <v>118793</v>
      </c>
      <c r="Y28" s="46">
        <f>L28+P28+T28+X28</f>
        <v>511767</v>
      </c>
      <c r="Z28" s="71"/>
      <c r="AA28" s="37"/>
      <c r="AB28" s="1"/>
      <c r="AC28" s="1"/>
      <c r="AD28" s="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254" s="76" customFormat="1" ht="12.75">
      <c r="A29" s="39"/>
      <c r="B29" s="62"/>
      <c r="C29" s="69"/>
      <c r="D29" s="64"/>
      <c r="E29" s="43"/>
      <c r="F29" s="43"/>
      <c r="G29" s="43"/>
      <c r="H29" s="43"/>
      <c r="I29" s="43"/>
      <c r="J29" s="43"/>
      <c r="K29" s="43"/>
      <c r="L29" s="65"/>
      <c r="M29" s="43"/>
      <c r="N29" s="43"/>
      <c r="O29" s="43"/>
      <c r="P29" s="81"/>
      <c r="Q29" s="43"/>
      <c r="R29" s="43"/>
      <c r="S29" s="43"/>
      <c r="T29" s="70"/>
      <c r="U29" s="43"/>
      <c r="V29" s="43"/>
      <c r="W29" s="43"/>
      <c r="X29" s="66"/>
      <c r="Y29" s="66"/>
      <c r="Z29" s="71"/>
      <c r="AA29" s="71"/>
      <c r="AB29" s="39"/>
      <c r="AC29" s="39"/>
      <c r="AD29" s="75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</row>
    <row r="30" spans="2:44" ht="12.75">
      <c r="B30" s="62"/>
      <c r="C30" s="69"/>
      <c r="D30" s="64" t="s">
        <v>22</v>
      </c>
      <c r="E30" s="43">
        <v>40005</v>
      </c>
      <c r="F30" s="43">
        <v>0</v>
      </c>
      <c r="G30" s="43">
        <v>0</v>
      </c>
      <c r="H30" s="43">
        <v>0</v>
      </c>
      <c r="I30" s="43">
        <v>0</v>
      </c>
      <c r="J30" s="43">
        <v>40005</v>
      </c>
      <c r="K30" s="43">
        <v>40005</v>
      </c>
      <c r="L30" s="44">
        <f>E30+J30+K30</f>
        <v>120015</v>
      </c>
      <c r="M30" s="43">
        <v>40005</v>
      </c>
      <c r="N30" s="43">
        <v>40005</v>
      </c>
      <c r="O30" s="43">
        <v>40005</v>
      </c>
      <c r="P30" s="43">
        <f>M30+N30+O30</f>
        <v>120015</v>
      </c>
      <c r="Q30" s="43">
        <v>40005</v>
      </c>
      <c r="R30" s="43">
        <v>40005</v>
      </c>
      <c r="S30" s="43">
        <v>40005</v>
      </c>
      <c r="T30" s="43">
        <f>Q30+R30+S30</f>
        <v>120015</v>
      </c>
      <c r="U30" s="43">
        <v>40005</v>
      </c>
      <c r="V30" s="43">
        <v>40005</v>
      </c>
      <c r="W30" s="43">
        <v>40005</v>
      </c>
      <c r="X30" s="45">
        <f>U30+V30+W30</f>
        <v>120015</v>
      </c>
      <c r="Y30" s="46">
        <f>L30+P30+T30+X30</f>
        <v>480060</v>
      </c>
      <c r="Z30" s="37"/>
      <c r="AA30" s="37"/>
      <c r="AB30" s="1"/>
      <c r="AC30" s="1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2:44" ht="12.75">
      <c r="B31" s="62"/>
      <c r="C31" s="69"/>
      <c r="D31" s="64"/>
      <c r="E31" s="43"/>
      <c r="F31" s="43"/>
      <c r="G31" s="43"/>
      <c r="H31" s="43"/>
      <c r="I31" s="43"/>
      <c r="J31" s="43"/>
      <c r="K31" s="43"/>
      <c r="L31" s="65"/>
      <c r="M31" s="43"/>
      <c r="N31" s="43"/>
      <c r="O31" s="43"/>
      <c r="P31" s="66"/>
      <c r="Q31" s="43"/>
      <c r="R31" s="43"/>
      <c r="S31" s="43"/>
      <c r="T31" s="70"/>
      <c r="U31" s="43"/>
      <c r="V31" s="43"/>
      <c r="W31" s="43"/>
      <c r="X31" s="66"/>
      <c r="Y31" s="66"/>
      <c r="Z31" s="37"/>
      <c r="AA31" s="37"/>
      <c r="AB31" s="1"/>
      <c r="AC31" s="1"/>
      <c r="AD31" s="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2:44" ht="17.25">
      <c r="B32" s="62"/>
      <c r="C32" s="69"/>
      <c r="D32" s="68" t="s">
        <v>28</v>
      </c>
      <c r="E32" s="43">
        <v>5556.25</v>
      </c>
      <c r="F32" s="43">
        <v>0</v>
      </c>
      <c r="G32" s="43">
        <v>0</v>
      </c>
      <c r="H32" s="43">
        <v>0</v>
      </c>
      <c r="I32" s="43">
        <v>0</v>
      </c>
      <c r="J32" s="43">
        <v>5556.25</v>
      </c>
      <c r="K32" s="43">
        <v>5556.25</v>
      </c>
      <c r="L32" s="44">
        <f>E32+J32+K32</f>
        <v>16668.75</v>
      </c>
      <c r="M32" s="43">
        <v>5556.25</v>
      </c>
      <c r="N32" s="43">
        <v>5556.25</v>
      </c>
      <c r="O32" s="43">
        <v>5556.25</v>
      </c>
      <c r="P32" s="43">
        <f>M32+N32+O32</f>
        <v>16668.75</v>
      </c>
      <c r="Q32" s="43">
        <v>5556.25</v>
      </c>
      <c r="R32" s="43">
        <v>5556.25</v>
      </c>
      <c r="S32" s="43">
        <v>5556.25</v>
      </c>
      <c r="T32" s="43">
        <f>Q32+R32+S32</f>
        <v>16668.75</v>
      </c>
      <c r="U32" s="43">
        <v>5556.25</v>
      </c>
      <c r="V32" s="43">
        <v>5556.25</v>
      </c>
      <c r="W32" s="43">
        <v>5556.25</v>
      </c>
      <c r="X32" s="45">
        <f>U32+V32+W32</f>
        <v>16668.75</v>
      </c>
      <c r="Y32" s="46">
        <f>L32+P32+T32+X32</f>
        <v>66675</v>
      </c>
      <c r="Z32" s="37"/>
      <c r="AA32" s="37"/>
      <c r="AB32" s="1"/>
      <c r="AC32" s="1"/>
      <c r="AD32" s="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44" ht="12.75">
      <c r="B33" s="62">
        <v>5</v>
      </c>
      <c r="C33" s="63" t="s">
        <v>30</v>
      </c>
      <c r="D33" s="64" t="s">
        <v>20</v>
      </c>
      <c r="E33" s="43">
        <f>851136+10912</f>
        <v>862048</v>
      </c>
      <c r="F33" s="43">
        <v>0</v>
      </c>
      <c r="G33" s="43">
        <v>0</v>
      </c>
      <c r="H33" s="43">
        <v>0</v>
      </c>
      <c r="I33" s="43">
        <v>0</v>
      </c>
      <c r="J33" s="43">
        <f>835264+13888</f>
        <v>849152</v>
      </c>
      <c r="K33" s="43">
        <f>894288+2976</f>
        <v>897264</v>
      </c>
      <c r="L33" s="44">
        <f>E33+J33+K33</f>
        <v>2608464</v>
      </c>
      <c r="M33" s="43">
        <f>915616-9920-496</f>
        <v>905200</v>
      </c>
      <c r="N33" s="43">
        <f>915616-7936</f>
        <v>907680</v>
      </c>
      <c r="O33" s="43">
        <f>915616-9920+188607.32</f>
        <v>1094303.32</v>
      </c>
      <c r="P33" s="43">
        <f>M33+N33+O33</f>
        <v>2907183.3200000003</v>
      </c>
      <c r="Q33" s="43">
        <v>915616</v>
      </c>
      <c r="R33" s="43">
        <v>915616</v>
      </c>
      <c r="S33" s="43">
        <f>915616+5721.81</f>
        <v>921337.81</v>
      </c>
      <c r="T33" s="43">
        <f>Q33+R33+S33</f>
        <v>2752569.81</v>
      </c>
      <c r="U33" s="43">
        <f>496000+136400-194328.25+3.12</f>
        <v>438074.87</v>
      </c>
      <c r="V33" s="43">
        <v>99200</v>
      </c>
      <c r="W33" s="43">
        <v>38688</v>
      </c>
      <c r="X33" s="45">
        <f>U33+V33+W33</f>
        <v>575962.87</v>
      </c>
      <c r="Y33" s="46">
        <f>L33+P33+T33+X33</f>
        <v>8844180</v>
      </c>
      <c r="Z33" s="71"/>
      <c r="AA33" s="37"/>
      <c r="AB33" s="1"/>
      <c r="AC33" s="1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254" s="76" customFormat="1" ht="12.75">
      <c r="A34" s="39"/>
      <c r="B34" s="62"/>
      <c r="C34" s="69"/>
      <c r="D34" s="80"/>
      <c r="E34" s="43"/>
      <c r="F34" s="43"/>
      <c r="G34" s="43"/>
      <c r="H34" s="43"/>
      <c r="I34" s="43"/>
      <c r="J34" s="43"/>
      <c r="K34" s="43"/>
      <c r="L34" s="65"/>
      <c r="M34" s="43"/>
      <c r="N34" s="43"/>
      <c r="O34" s="43"/>
      <c r="P34" s="66"/>
      <c r="Q34" s="43"/>
      <c r="R34" s="43"/>
      <c r="S34" s="43"/>
      <c r="T34" s="70"/>
      <c r="U34" s="43"/>
      <c r="V34" s="43"/>
      <c r="W34" s="43"/>
      <c r="X34" s="66"/>
      <c r="Y34" s="66"/>
      <c r="Z34" s="71"/>
      <c r="AA34" s="71"/>
      <c r="AB34" s="39"/>
      <c r="AC34" s="39"/>
      <c r="AD34" s="75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</row>
    <row r="35" spans="2:44" ht="17.25">
      <c r="B35" s="62"/>
      <c r="C35" s="69"/>
      <c r="D35" s="68" t="s">
        <v>27</v>
      </c>
      <c r="E35" s="43">
        <f>85013+3378</f>
        <v>88391</v>
      </c>
      <c r="F35" s="43">
        <v>0</v>
      </c>
      <c r="G35" s="43">
        <v>0</v>
      </c>
      <c r="H35" s="43">
        <v>0</v>
      </c>
      <c r="I35" s="43">
        <v>0</v>
      </c>
      <c r="J35" s="43">
        <v>84450</v>
      </c>
      <c r="K35" s="43">
        <f>90643+1689</f>
        <v>92332</v>
      </c>
      <c r="L35" s="44">
        <f>E35+J35+K35</f>
        <v>265173</v>
      </c>
      <c r="M35" s="43">
        <v>87828</v>
      </c>
      <c r="N35" s="43">
        <v>87828</v>
      </c>
      <c r="O35" s="43">
        <v>87828</v>
      </c>
      <c r="P35" s="43">
        <f>M35+N35+O35</f>
        <v>263484</v>
      </c>
      <c r="Q35" s="43">
        <v>87828</v>
      </c>
      <c r="R35" s="43">
        <f>87828+3378</f>
        <v>91206</v>
      </c>
      <c r="S35" s="43">
        <f>87828-3378</f>
        <v>84450</v>
      </c>
      <c r="T35" s="43">
        <f>Q35+R35+S35</f>
        <v>263484</v>
      </c>
      <c r="U35" s="43">
        <v>87828</v>
      </c>
      <c r="V35" s="43">
        <v>87828</v>
      </c>
      <c r="W35" s="43">
        <f>60804+563</f>
        <v>61367</v>
      </c>
      <c r="X35" s="45">
        <f>U35+V35+W35</f>
        <v>237023</v>
      </c>
      <c r="Y35" s="46">
        <f>L35+P35+T35+X35</f>
        <v>1029164</v>
      </c>
      <c r="Z35" s="39"/>
      <c r="AA35" s="37"/>
      <c r="AB35" s="1"/>
      <c r="AC35" s="1"/>
      <c r="AD35" s="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254" s="76" customFormat="1" ht="12.75">
      <c r="A36" s="39"/>
      <c r="B36" s="62"/>
      <c r="C36" s="69"/>
      <c r="D36" s="64"/>
      <c r="E36" s="43"/>
      <c r="F36" s="43"/>
      <c r="G36" s="43"/>
      <c r="H36" s="43"/>
      <c r="I36" s="43"/>
      <c r="J36" s="43"/>
      <c r="K36" s="43"/>
      <c r="L36" s="65"/>
      <c r="M36" s="43"/>
      <c r="N36" s="43"/>
      <c r="O36" s="43"/>
      <c r="P36" s="66"/>
      <c r="Q36" s="43"/>
      <c r="R36" s="43"/>
      <c r="S36" s="43"/>
      <c r="T36" s="70"/>
      <c r="U36" s="43"/>
      <c r="V36" s="43"/>
      <c r="W36" s="43"/>
      <c r="X36" s="66"/>
      <c r="Y36" s="66"/>
      <c r="Z36" s="39"/>
      <c r="AA36" s="71"/>
      <c r="AB36" s="39"/>
      <c r="AC36" s="39"/>
      <c r="AD36" s="75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</row>
    <row r="37" spans="2:44" ht="12.75">
      <c r="B37" s="62"/>
      <c r="C37" s="69"/>
      <c r="D37" s="64" t="s">
        <v>22</v>
      </c>
      <c r="E37" s="43">
        <v>29300.47</v>
      </c>
      <c r="F37" s="43">
        <v>0</v>
      </c>
      <c r="G37" s="43">
        <v>0</v>
      </c>
      <c r="H37" s="43">
        <v>0</v>
      </c>
      <c r="I37" s="43">
        <v>0</v>
      </c>
      <c r="J37" s="43">
        <v>31115</v>
      </c>
      <c r="K37" s="43">
        <v>31115</v>
      </c>
      <c r="L37" s="44">
        <f>E37+J37+K37</f>
        <v>91530.47</v>
      </c>
      <c r="M37" s="43">
        <v>25586.15</v>
      </c>
      <c r="N37" s="43">
        <v>22225</v>
      </c>
      <c r="O37" s="43">
        <v>22225</v>
      </c>
      <c r="P37" s="43">
        <f>M37+N37+O37</f>
        <v>70036.15</v>
      </c>
      <c r="Q37" s="43">
        <f>31115-4445</f>
        <v>26670</v>
      </c>
      <c r="R37" s="43">
        <f>31115-4445</f>
        <v>26670</v>
      </c>
      <c r="S37" s="43">
        <f>31115-4445+16233.38</f>
        <v>42903.38</v>
      </c>
      <c r="T37" s="43">
        <f>Q37+R37+S37</f>
        <v>96243.38</v>
      </c>
      <c r="U37" s="43">
        <f>31115-4445</f>
        <v>26670</v>
      </c>
      <c r="V37" s="43">
        <f>31115-4445</f>
        <v>26670</v>
      </c>
      <c r="W37" s="43">
        <f>31115-4445</f>
        <v>26670</v>
      </c>
      <c r="X37" s="45">
        <f>U37+V37+W37</f>
        <v>80010</v>
      </c>
      <c r="Y37" s="46">
        <f>L37+P37+T37+X37</f>
        <v>337820</v>
      </c>
      <c r="AA37" s="37"/>
      <c r="AB37" s="1"/>
      <c r="AC37" s="1"/>
      <c r="AD37" s="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254" s="76" customFormat="1" ht="12.75">
      <c r="A38" s="39"/>
      <c r="B38" s="62"/>
      <c r="C38" s="69"/>
      <c r="D38" s="64"/>
      <c r="E38" s="43"/>
      <c r="F38" s="43"/>
      <c r="G38" s="43"/>
      <c r="H38" s="43"/>
      <c r="I38" s="43"/>
      <c r="J38" s="43"/>
      <c r="K38" s="43"/>
      <c r="L38" s="65"/>
      <c r="M38" s="43"/>
      <c r="N38" s="43"/>
      <c r="O38" s="43"/>
      <c r="P38" s="66"/>
      <c r="Q38" s="43"/>
      <c r="R38" s="43"/>
      <c r="S38" s="43"/>
      <c r="T38" s="70"/>
      <c r="U38" s="43"/>
      <c r="V38" s="43"/>
      <c r="W38" s="43"/>
      <c r="X38" s="66"/>
      <c r="Y38" s="66"/>
      <c r="Z38" s="39"/>
      <c r="AA38" s="71"/>
      <c r="AB38" s="39"/>
      <c r="AC38" s="39"/>
      <c r="AD38" s="75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</row>
    <row r="39" spans="2:44" ht="17.25">
      <c r="B39" s="62"/>
      <c r="C39" s="69"/>
      <c r="D39" s="68" t="s">
        <v>28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4">
        <f>E39+J39+K39</f>
        <v>0</v>
      </c>
      <c r="M39" s="43">
        <v>0</v>
      </c>
      <c r="N39" s="43">
        <v>0</v>
      </c>
      <c r="O39" s="43">
        <v>0</v>
      </c>
      <c r="P39" s="43">
        <f>M39+N39+O39</f>
        <v>0</v>
      </c>
      <c r="Q39" s="43">
        <v>0</v>
      </c>
      <c r="R39" s="43">
        <v>0</v>
      </c>
      <c r="S39" s="43">
        <v>0</v>
      </c>
      <c r="T39" s="43">
        <f>Q39+R39+S39</f>
        <v>0</v>
      </c>
      <c r="U39" s="43">
        <v>0</v>
      </c>
      <c r="V39" s="43">
        <v>0</v>
      </c>
      <c r="W39" s="43">
        <v>0</v>
      </c>
      <c r="X39" s="45">
        <f>U39+V39+W39</f>
        <v>0</v>
      </c>
      <c r="Y39" s="46">
        <f>L39+P39+T39+X39</f>
        <v>0</v>
      </c>
      <c r="AA39" s="37"/>
      <c r="AB39" s="1"/>
      <c r="AC39" s="1"/>
      <c r="AD39" s="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2:44" ht="12.75">
      <c r="B40" s="24"/>
      <c r="C40" s="32" t="s">
        <v>26</v>
      </c>
      <c r="D40" s="31"/>
      <c r="E40" s="33">
        <f>SUM(E13:E39)</f>
        <v>2294677.72</v>
      </c>
      <c r="F40" s="34"/>
      <c r="G40" s="33"/>
      <c r="H40" s="35"/>
      <c r="I40" s="32"/>
      <c r="J40" s="33">
        <f aca="true" t="shared" si="0" ref="J40:Y40">SUM(J13:J39)</f>
        <v>2262228.25</v>
      </c>
      <c r="K40" s="33">
        <f t="shared" si="0"/>
        <v>2405920.25</v>
      </c>
      <c r="L40" s="33">
        <f t="shared" si="0"/>
        <v>6962826.22</v>
      </c>
      <c r="M40" s="33">
        <f t="shared" si="0"/>
        <v>2394198.4</v>
      </c>
      <c r="N40" s="36">
        <f t="shared" si="0"/>
        <v>2394309.25</v>
      </c>
      <c r="O40" s="36">
        <f t="shared" si="0"/>
        <v>2766336.13</v>
      </c>
      <c r="P40" s="36">
        <f t="shared" si="0"/>
        <v>7554843.780000001</v>
      </c>
      <c r="Q40" s="36">
        <f t="shared" si="0"/>
        <v>2406194.25</v>
      </c>
      <c r="R40" s="36">
        <f t="shared" si="0"/>
        <v>2413044.25</v>
      </c>
      <c r="S40" s="36">
        <f t="shared" si="0"/>
        <v>2426431.5</v>
      </c>
      <c r="T40" s="36">
        <f t="shared" si="0"/>
        <v>7245670</v>
      </c>
      <c r="U40" s="36">
        <f t="shared" si="0"/>
        <v>1269866</v>
      </c>
      <c r="V40" s="36">
        <f t="shared" si="0"/>
        <v>548365.75</v>
      </c>
      <c r="W40" s="36">
        <f t="shared" si="0"/>
        <v>298168.25</v>
      </c>
      <c r="X40" s="36">
        <f t="shared" si="0"/>
        <v>2116400</v>
      </c>
      <c r="Y40" s="36">
        <f t="shared" si="0"/>
        <v>23879740</v>
      </c>
      <c r="Z40" s="37"/>
      <c r="AA40" s="82"/>
      <c r="AB40" s="1"/>
      <c r="AC40" s="1"/>
      <c r="AD40" s="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2:44" ht="12.75">
      <c r="B41" s="24"/>
      <c r="C41" s="28"/>
      <c r="D41" s="28"/>
      <c r="F41" s="2"/>
      <c r="G41" s="2"/>
      <c r="H41" s="2"/>
      <c r="I41" s="2"/>
      <c r="J41" s="2"/>
      <c r="K41" s="2"/>
      <c r="L41" s="2"/>
      <c r="M41" s="2"/>
      <c r="N41" s="2"/>
      <c r="O41" s="25"/>
      <c r="P41" s="25"/>
      <c r="Q41" s="25"/>
      <c r="R41" s="25"/>
      <c r="S41" s="25"/>
      <c r="U41" s="27"/>
      <c r="V41" s="27"/>
      <c r="W41" s="27"/>
      <c r="X41" s="26"/>
      <c r="Y41" s="38"/>
      <c r="Z41" s="37"/>
      <c r="AA41" s="37"/>
      <c r="AB41" s="1"/>
      <c r="AC41" s="1"/>
      <c r="AD41" s="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28:44" ht="12.75">
      <c r="AB42" s="1"/>
      <c r="AC42" s="1"/>
      <c r="AD42" s="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3:44" ht="12.75">
      <c r="C43" s="4"/>
      <c r="D43" s="4"/>
      <c r="AB43" s="1"/>
      <c r="AC43" s="1"/>
      <c r="AD43" s="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5:44" ht="12.75">
      <c r="E44" s="27"/>
      <c r="AB44" s="1"/>
      <c r="AC44" s="1"/>
      <c r="AD44" s="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5:44" ht="12.75">
      <c r="E45" s="27"/>
      <c r="AB45" s="1"/>
      <c r="AC45" s="1"/>
      <c r="AD45" s="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5:44" ht="12.75">
      <c r="E46" s="27"/>
      <c r="AB46" s="1"/>
      <c r="AC46" s="1"/>
      <c r="AD46" s="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5:44" ht="12.75">
      <c r="E47" s="27"/>
      <c r="AB47" s="1"/>
      <c r="AC47" s="1"/>
      <c r="AD47" s="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5:44" ht="12.75">
      <c r="E48" s="27"/>
      <c r="AB48" s="1"/>
      <c r="AC48" s="1"/>
      <c r="AD48" s="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5:44" ht="12.75">
      <c r="E49" s="27"/>
      <c r="AB49" s="1"/>
      <c r="AC49" s="1"/>
      <c r="AD49" s="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5:44" ht="12.75">
      <c r="E50" s="27"/>
      <c r="AB50" s="1"/>
      <c r="AC50" s="1"/>
      <c r="AD50" s="2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5:44" ht="12.75">
      <c r="E51" s="29"/>
      <c r="AB51" s="1"/>
      <c r="AC51" s="1"/>
      <c r="AD51" s="2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28:44" ht="12.75">
      <c r="AB52" s="1"/>
      <c r="AC52" s="1"/>
      <c r="AD52" s="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28:44" ht="12.75">
      <c r="AB53" s="1"/>
      <c r="AC53" s="1"/>
      <c r="AD53" s="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28:44" ht="12.75">
      <c r="AB54" s="1"/>
      <c r="AC54" s="1"/>
      <c r="AD54" s="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28:44" ht="12.75">
      <c r="AB55" s="1"/>
      <c r="AC55" s="1"/>
      <c r="AD55" s="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28:44" ht="12.75">
      <c r="AB56" s="1"/>
      <c r="AC56" s="1"/>
      <c r="AD56" s="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28:44" ht="12.75">
      <c r="AB57" s="1"/>
      <c r="AC57" s="1"/>
      <c r="AD57" s="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28:44" ht="12.75">
      <c r="AB58" s="1"/>
      <c r="AC58" s="1"/>
      <c r="AD58" s="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28:44" ht="12.75">
      <c r="AB59" s="1"/>
      <c r="AC59" s="1"/>
      <c r="AD59" s="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28:44" ht="12.75">
      <c r="AB60" s="1"/>
      <c r="AC60" s="1"/>
      <c r="AD60" s="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28:44" ht="12.75">
      <c r="AB61" s="1"/>
      <c r="AC61" s="1"/>
      <c r="AD61" s="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28:44" ht="12.75">
      <c r="AB62" s="1"/>
      <c r="AC62" s="1"/>
      <c r="AD62" s="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28:44" ht="12.75">
      <c r="AB63" s="1"/>
      <c r="AC63" s="1"/>
      <c r="AD63" s="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28:44" ht="12.75">
      <c r="AB64" s="1"/>
      <c r="AC64" s="1"/>
      <c r="AD64" s="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28:44" ht="12.75">
      <c r="AB65" s="1"/>
      <c r="AC65" s="1"/>
      <c r="AD65" s="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28:44" ht="12.75">
      <c r="AB66" s="1"/>
      <c r="AC66" s="1"/>
      <c r="AD66" s="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28:44" ht="12.75">
      <c r="AB67" s="1"/>
      <c r="AC67" s="1"/>
      <c r="AD67" s="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28:44" ht="12.75">
      <c r="AB68" s="1"/>
      <c r="AC68" s="1"/>
      <c r="AD68" s="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28:44" ht="12.75">
      <c r="AB69" s="1"/>
      <c r="AC69" s="1"/>
      <c r="AD69" s="2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28:44" ht="12.75">
      <c r="AB70" s="1"/>
      <c r="AC70" s="1"/>
      <c r="AD70" s="2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28:44" ht="12.75">
      <c r="AB71" s="1"/>
      <c r="AC71" s="1"/>
      <c r="AD71" s="2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28:44" ht="12.75">
      <c r="AB72" s="1"/>
      <c r="AC72" s="1"/>
      <c r="AD72" s="2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28:44" ht="12.75">
      <c r="AB73" s="1"/>
      <c r="AC73" s="1"/>
      <c r="AD73" s="2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28:44" ht="12.75">
      <c r="AB74" s="1"/>
      <c r="AC74" s="1"/>
      <c r="AD74" s="2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28:44" ht="12.75">
      <c r="AB75" s="1"/>
      <c r="AC75" s="1"/>
      <c r="AD75" s="2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28:44" ht="12.75">
      <c r="AB76" s="1"/>
      <c r="AC76" s="1"/>
      <c r="AD76" s="2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28:44" ht="12.75">
      <c r="AB77" s="1"/>
      <c r="AC77" s="1"/>
      <c r="AD77" s="2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28:44" ht="12.75">
      <c r="AB78" s="1"/>
      <c r="AC78" s="1"/>
      <c r="AD78" s="2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28:44" ht="12.75">
      <c r="AB79" s="1"/>
      <c r="AC79" s="1"/>
      <c r="AD79" s="2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28:44" ht="12.75">
      <c r="AB80" s="1"/>
      <c r="AC80" s="1"/>
      <c r="AD80" s="2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28:44" ht="12.75">
      <c r="AB81" s="1"/>
      <c r="AC81" s="1"/>
      <c r="AD81" s="2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28:44" ht="12.75">
      <c r="AB82" s="1"/>
      <c r="AC82" s="1"/>
      <c r="AD82" s="2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28:44" ht="12.75">
      <c r="AB83" s="1"/>
      <c r="AC83" s="1"/>
      <c r="AD83" s="2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28:44" ht="12.75">
      <c r="AB84" s="1"/>
      <c r="AC84" s="1"/>
      <c r="AD84" s="2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28:44" ht="12.75">
      <c r="AB85" s="1"/>
      <c r="AC85" s="1"/>
      <c r="AD85" s="2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28:44" ht="12.75">
      <c r="AB86" s="1"/>
      <c r="AC86" s="1"/>
      <c r="AD86" s="2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28:44" ht="12.75">
      <c r="AB87" s="1"/>
      <c r="AC87" s="1"/>
      <c r="AD87" s="2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28:44" ht="12.75">
      <c r="AB88" s="1"/>
      <c r="AC88" s="1"/>
      <c r="AD88" s="2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28:44" ht="12.75">
      <c r="AB89" s="1"/>
      <c r="AC89" s="1"/>
      <c r="AD89" s="2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28:44" ht="12.75">
      <c r="AB90" s="1"/>
      <c r="AC90" s="1"/>
      <c r="AD90" s="2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28:44" ht="12.75">
      <c r="AB91" s="1"/>
      <c r="AC91" s="1"/>
      <c r="AD91" s="2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28:44" ht="12.75">
      <c r="AB92" s="1"/>
      <c r="AC92" s="1"/>
      <c r="AD92" s="2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28:44" ht="12.75">
      <c r="AB93" s="1"/>
      <c r="AC93" s="1"/>
      <c r="AD93" s="2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28:44" ht="12.75">
      <c r="AB94" s="1"/>
      <c r="AC94" s="1"/>
      <c r="AD94" s="2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28:44" ht="12.75">
      <c r="AB95" s="1"/>
      <c r="AC95" s="1"/>
      <c r="AD95" s="2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28:44" ht="12.75">
      <c r="AB96" s="1"/>
      <c r="AC96" s="1"/>
      <c r="AD96" s="2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28:44" ht="12.75">
      <c r="AB97" s="1"/>
      <c r="AC97" s="1"/>
      <c r="AD97" s="2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28:44" ht="12.75">
      <c r="AB98" s="1"/>
      <c r="AC98" s="1"/>
      <c r="AD98" s="2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28:44" ht="12.75">
      <c r="AB99" s="1"/>
      <c r="AC99" s="1"/>
      <c r="AD99" s="2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28:44" ht="12.75">
      <c r="AB100" s="1"/>
      <c r="AC100" s="1"/>
      <c r="AD100" s="2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28:44" ht="12.75">
      <c r="AB101" s="1"/>
      <c r="AC101" s="1"/>
      <c r="AD101" s="2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28:44" ht="12.75">
      <c r="AB102" s="1"/>
      <c r="AC102" s="1"/>
      <c r="AD102" s="2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28:44" ht="12.75">
      <c r="AB103" s="1"/>
      <c r="AC103" s="1"/>
      <c r="AD103" s="2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28:44" ht="12.75">
      <c r="AB104" s="1"/>
      <c r="AC104" s="1"/>
      <c r="AD104" s="2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28:44" ht="12.75">
      <c r="AB105" s="1"/>
      <c r="AC105" s="1"/>
      <c r="AD105" s="2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28:44" ht="12.75">
      <c r="AB106" s="1"/>
      <c r="AC106" s="1"/>
      <c r="AD106" s="2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28:44" ht="12.75">
      <c r="AB107" s="1"/>
      <c r="AC107" s="1"/>
      <c r="AD107" s="2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28:44" ht="12.75">
      <c r="AB108" s="1"/>
      <c r="AC108" s="1"/>
      <c r="AD108" s="2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28:44" ht="12.75">
      <c r="AB109" s="1"/>
      <c r="AC109" s="1"/>
      <c r="AD109" s="2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28:44" ht="12.75">
      <c r="AB110" s="1"/>
      <c r="AC110" s="1"/>
      <c r="AD110" s="2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28:44" ht="12.75">
      <c r="AB111" s="1"/>
      <c r="AC111" s="1"/>
      <c r="AD111" s="2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28:44" ht="12.75">
      <c r="AB112" s="1"/>
      <c r="AC112" s="1"/>
      <c r="AD112" s="2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28:44" ht="12.75">
      <c r="AB113" s="1"/>
      <c r="AC113" s="1"/>
      <c r="AD113" s="2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28:44" ht="12.75">
      <c r="AB114" s="1"/>
      <c r="AC114" s="1"/>
      <c r="AD114" s="2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28:44" ht="12.75">
      <c r="AB115" s="1"/>
      <c r="AC115" s="1"/>
      <c r="AD115" s="2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28:44" ht="12.75">
      <c r="AB116" s="1"/>
      <c r="AC116" s="1"/>
      <c r="AD116" s="2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28:44" ht="12.75">
      <c r="AB117" s="1"/>
      <c r="AC117" s="1"/>
      <c r="AD117" s="2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28:44" ht="12.75">
      <c r="AB118" s="1"/>
      <c r="AC118" s="1"/>
      <c r="AD118" s="2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28:44" ht="12.75">
      <c r="AB119" s="1"/>
      <c r="AC119" s="1"/>
      <c r="AD119" s="2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28:44" ht="12.75">
      <c r="AB120" s="1"/>
      <c r="AC120" s="1"/>
      <c r="AD120" s="2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28:44" ht="12.75">
      <c r="AB121" s="1"/>
      <c r="AC121" s="1"/>
      <c r="AD121" s="2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28:44" ht="12.75">
      <c r="AB122" s="1"/>
      <c r="AC122" s="1"/>
      <c r="AD122" s="2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28:44" ht="12.75">
      <c r="AB123" s="1"/>
      <c r="AC123" s="1"/>
      <c r="AD123" s="2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28:44" ht="12.75">
      <c r="AB124" s="1"/>
      <c r="AC124" s="1"/>
      <c r="AD124" s="2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28:44" ht="12.75">
      <c r="AB125" s="1"/>
      <c r="AC125" s="1"/>
      <c r="AD125" s="2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28:44" ht="12.75">
      <c r="AB126" s="1"/>
      <c r="AC126" s="1"/>
      <c r="AD126" s="2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28:44" ht="12.75">
      <c r="AB127" s="1"/>
      <c r="AC127" s="1"/>
      <c r="AD127" s="2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28:44" ht="12.75">
      <c r="AB128" s="1"/>
      <c r="AC128" s="1"/>
      <c r="AD128" s="2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28:44" ht="12.75">
      <c r="AB129" s="1"/>
      <c r="AC129" s="1"/>
      <c r="AD129" s="2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28:44" ht="12.75">
      <c r="AB130" s="1"/>
      <c r="AC130" s="1"/>
      <c r="AD130" s="2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28:44" ht="12.75">
      <c r="AB131" s="1"/>
      <c r="AC131" s="1"/>
      <c r="AD131" s="2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28:44" ht="12.75">
      <c r="AB132" s="1"/>
      <c r="AC132" s="1"/>
      <c r="AD132" s="2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28:44" ht="12.75">
      <c r="AB133" s="1"/>
      <c r="AC133" s="1"/>
      <c r="AD133" s="2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28:44" ht="12.75">
      <c r="AB134" s="1"/>
      <c r="AC134" s="1"/>
      <c r="AD134" s="2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28:44" ht="12.75">
      <c r="AB135" s="1"/>
      <c r="AC135" s="1"/>
      <c r="AD135" s="2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28:44" ht="12.75">
      <c r="AB136" s="1"/>
      <c r="AC136" s="1"/>
      <c r="AD136" s="2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28:44" ht="12.75">
      <c r="AB137" s="1"/>
      <c r="AC137" s="1"/>
      <c r="AD137" s="2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28:44" ht="12.75">
      <c r="AB138" s="1"/>
      <c r="AC138" s="1"/>
      <c r="AD138" s="2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28:44" ht="12.75">
      <c r="AB139" s="1"/>
      <c r="AC139" s="1"/>
      <c r="AD139" s="2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28:44" ht="12.75">
      <c r="AB140" s="1"/>
      <c r="AC140" s="1"/>
      <c r="AD140" s="2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28:44" ht="12.75">
      <c r="AB141" s="1"/>
      <c r="AC141" s="1"/>
      <c r="AD141" s="2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28:44" ht="12.75">
      <c r="AB142" s="1"/>
      <c r="AC142" s="1"/>
      <c r="AD142" s="2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28:44" ht="12.75">
      <c r="AB143" s="1"/>
      <c r="AC143" s="1"/>
      <c r="AD143" s="2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28:44" ht="12.75">
      <c r="AB144" s="1"/>
      <c r="AC144" s="1"/>
      <c r="AD144" s="2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28:44" ht="12.75">
      <c r="AB145" s="1"/>
      <c r="AC145" s="1"/>
      <c r="AD145" s="2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28:44" ht="12.75">
      <c r="AB146" s="1"/>
      <c r="AC146" s="1"/>
      <c r="AD146" s="2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28:44" ht="12.75">
      <c r="AB147" s="1"/>
      <c r="AC147" s="1"/>
      <c r="AD147" s="2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28:44" ht="12.75">
      <c r="AB148" s="1"/>
      <c r="AC148" s="1"/>
      <c r="AD148" s="2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28:44" ht="12.75">
      <c r="AB149" s="1"/>
      <c r="AC149" s="1"/>
      <c r="AD149" s="2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28:44" ht="12.75">
      <c r="AB150" s="1"/>
      <c r="AC150" s="1"/>
      <c r="AD150" s="2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28:44" ht="12.75">
      <c r="AB151" s="1"/>
      <c r="AC151" s="1"/>
      <c r="AD151" s="2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28:44" ht="12.75">
      <c r="AB152" s="1"/>
      <c r="AC152" s="1"/>
      <c r="AD152" s="2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28:44" ht="12.75">
      <c r="AB153" s="1"/>
      <c r="AC153" s="1"/>
      <c r="AD153" s="2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28:44" ht="12.75">
      <c r="AB154" s="1"/>
      <c r="AC154" s="1"/>
      <c r="AD154" s="2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28:44" ht="12.75">
      <c r="AB155" s="1"/>
      <c r="AC155" s="1"/>
      <c r="AD155" s="2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28:44" ht="12.75">
      <c r="AB156" s="1"/>
      <c r="AC156" s="1"/>
      <c r="AD156" s="2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28:44" ht="12.75">
      <c r="AB157" s="1"/>
      <c r="AC157" s="1"/>
      <c r="AD157" s="2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28:44" ht="12.75">
      <c r="AB158" s="1"/>
      <c r="AC158" s="1"/>
      <c r="AD158" s="2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28:44" ht="12.75">
      <c r="AB159" s="1"/>
      <c r="AC159" s="1"/>
      <c r="AD159" s="2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28:44" ht="12.75">
      <c r="AB160" s="1"/>
      <c r="AC160" s="1"/>
      <c r="AD160" s="2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28:44" ht="12.75">
      <c r="AB161" s="1"/>
      <c r="AC161" s="1"/>
      <c r="AD161" s="2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28:44" ht="12.75">
      <c r="AB162" s="1"/>
      <c r="AC162" s="1"/>
      <c r="AD162" s="2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28:44" ht="12.75">
      <c r="AB163" s="1"/>
      <c r="AC163" s="1"/>
      <c r="AD163" s="2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28:44" ht="12.75">
      <c r="AB164" s="1"/>
      <c r="AC164" s="1"/>
      <c r="AD164" s="2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28:44" ht="12.75">
      <c r="AB165" s="1"/>
      <c r="AC165" s="1"/>
      <c r="AD165" s="2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28:44" ht="12.75">
      <c r="AB166" s="1"/>
      <c r="AC166" s="1"/>
      <c r="AD166" s="2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28:44" ht="12.75">
      <c r="AB167" s="1"/>
      <c r="AC167" s="1"/>
      <c r="AD167" s="2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28:44" ht="12.75">
      <c r="AB168" s="1"/>
      <c r="AC168" s="1"/>
      <c r="AD168" s="2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28:44" ht="12.75">
      <c r="AB169" s="1"/>
      <c r="AC169" s="1"/>
      <c r="AD169" s="2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28:44" ht="12.75">
      <c r="AB170" s="1"/>
      <c r="AC170" s="1"/>
      <c r="AD170" s="2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28:44" ht="12.75">
      <c r="AB171" s="1"/>
      <c r="AC171" s="1"/>
      <c r="AD171" s="2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28:44" ht="12.75">
      <c r="AB172" s="1"/>
      <c r="AC172" s="1"/>
      <c r="AD172" s="2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28:44" ht="12.75">
      <c r="AB173" s="1"/>
      <c r="AC173" s="1"/>
      <c r="AD173" s="2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28:44" ht="12.75">
      <c r="AB174" s="1"/>
      <c r="AC174" s="1"/>
      <c r="AD174" s="2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28:44" ht="12.75">
      <c r="AB175" s="1"/>
      <c r="AC175" s="1"/>
      <c r="AD175" s="2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28:44" ht="12.75">
      <c r="AB176" s="1"/>
      <c r="AC176" s="1"/>
      <c r="AD176" s="2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28:44" ht="12.75">
      <c r="AB177" s="1"/>
      <c r="AC177" s="1"/>
      <c r="AD177" s="2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28:44" ht="12.75">
      <c r="AB178" s="1"/>
      <c r="AC178" s="1"/>
      <c r="AD178" s="2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28:44" ht="12.75">
      <c r="AB179" s="1"/>
      <c r="AC179" s="1"/>
      <c r="AD179" s="2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28:44" ht="12.75">
      <c r="AB180" s="1"/>
      <c r="AC180" s="1"/>
      <c r="AD180" s="2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28:44" ht="12.75">
      <c r="AB181" s="1"/>
      <c r="AC181" s="1"/>
      <c r="AD181" s="2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28:44" ht="12.75">
      <c r="AB182" s="1"/>
      <c r="AC182" s="1"/>
      <c r="AD182" s="2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28:44" ht="12.75">
      <c r="AB183" s="1"/>
      <c r="AC183" s="1"/>
      <c r="AD183" s="2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28:44" ht="12.75">
      <c r="AB184" s="1"/>
      <c r="AC184" s="1"/>
      <c r="AD184" s="2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28:44" ht="12.75">
      <c r="AB185" s="1"/>
      <c r="AC185" s="1"/>
      <c r="AD185" s="2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28:44" ht="12.75">
      <c r="AB186" s="1"/>
      <c r="AC186" s="1"/>
      <c r="AD186" s="2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28:44" ht="12.75">
      <c r="AB187" s="1"/>
      <c r="AC187" s="1"/>
      <c r="AD187" s="2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28:44" ht="12.75">
      <c r="AB188" s="1"/>
      <c r="AC188" s="1"/>
      <c r="AD188" s="2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28:44" ht="12.75">
      <c r="AB189" s="1"/>
      <c r="AC189" s="1"/>
      <c r="AD189" s="2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28:44" ht="12.75">
      <c r="AB190" s="1"/>
      <c r="AC190" s="1"/>
      <c r="AD190" s="2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28:44" ht="12.75">
      <c r="AB191" s="1"/>
      <c r="AC191" s="1"/>
      <c r="AD191" s="2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28:44" ht="12.75">
      <c r="AB192" s="1"/>
      <c r="AC192" s="1"/>
      <c r="AD192" s="2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28:44" ht="12.75">
      <c r="AB193" s="1"/>
      <c r="AC193" s="1"/>
      <c r="AD193" s="2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28:44" ht="12.75">
      <c r="AB194" s="1"/>
      <c r="AC194" s="1"/>
      <c r="AD194" s="2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28:44" ht="12.75">
      <c r="AB195" s="1"/>
      <c r="AC195" s="1"/>
      <c r="AD195" s="2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28:44" ht="12.75">
      <c r="AB196" s="1"/>
      <c r="AC196" s="1"/>
      <c r="AD196" s="2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28:44" ht="12.75">
      <c r="AB197" s="1"/>
      <c r="AC197" s="1"/>
      <c r="AD197" s="2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28:44" ht="12.75">
      <c r="AB198" s="1"/>
      <c r="AC198" s="1"/>
      <c r="AD198" s="2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28:44" ht="12.75">
      <c r="AB199" s="1"/>
      <c r="AC199" s="1"/>
      <c r="AD199" s="2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28:44" ht="12.75">
      <c r="AB200" s="1"/>
      <c r="AC200" s="1"/>
      <c r="AD200" s="2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28:44" ht="12.75">
      <c r="AB201" s="1"/>
      <c r="AC201" s="1"/>
      <c r="AD201" s="2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28:44" ht="12.75">
      <c r="AB202" s="1"/>
      <c r="AC202" s="1"/>
      <c r="AD202" s="2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28:44" ht="12.75">
      <c r="AB203" s="1"/>
      <c r="AC203" s="1"/>
      <c r="AD203" s="2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28:44" ht="12.75">
      <c r="AB204" s="1"/>
      <c r="AC204" s="1"/>
      <c r="AD204" s="2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28:44" ht="12.75">
      <c r="AB205" s="1"/>
      <c r="AC205" s="1"/>
      <c r="AD205" s="2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28:44" ht="12.75">
      <c r="AB206" s="1"/>
      <c r="AC206" s="1"/>
      <c r="AD206" s="2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28:44" ht="12.75">
      <c r="AB207" s="1"/>
      <c r="AC207" s="1"/>
      <c r="AD207" s="2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28:44" ht="12.75">
      <c r="AB208" s="1"/>
      <c r="AC208" s="1"/>
      <c r="AD208" s="2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28:44" ht="12.75">
      <c r="AB209" s="1"/>
      <c r="AC209" s="1"/>
      <c r="AD209" s="2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28:44" ht="12.75">
      <c r="AB210" s="1"/>
      <c r="AC210" s="1"/>
      <c r="AD210" s="2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28:44" ht="12.75">
      <c r="AB211" s="1"/>
      <c r="AC211" s="1"/>
      <c r="AD211" s="2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28:44" ht="12.75">
      <c r="AB212" s="1"/>
      <c r="AC212" s="1"/>
      <c r="AD212" s="2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28:44" ht="12.75">
      <c r="AB213" s="1"/>
      <c r="AC213" s="1"/>
      <c r="AD213" s="2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28:44" ht="12.75">
      <c r="AB214" s="1"/>
      <c r="AC214" s="1"/>
      <c r="AD214" s="2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28:44" ht="12.75">
      <c r="AB215" s="1"/>
      <c r="AC215" s="1"/>
      <c r="AD215" s="2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28:44" ht="12.75">
      <c r="AB216" s="1"/>
      <c r="AC216" s="1"/>
      <c r="AD216" s="2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28:44" ht="12.75">
      <c r="AB217" s="1"/>
      <c r="AC217" s="1"/>
      <c r="AD217" s="2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28:44" ht="12.75">
      <c r="AB218" s="1"/>
      <c r="AC218" s="1"/>
      <c r="AD218" s="2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28:44" ht="12.75">
      <c r="AB219" s="1"/>
      <c r="AC219" s="1"/>
      <c r="AD219" s="2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28:44" ht="12.75">
      <c r="AB220" s="1"/>
      <c r="AC220" s="1"/>
      <c r="AD220" s="2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28:44" ht="12.75">
      <c r="AB221" s="1"/>
      <c r="AC221" s="1"/>
      <c r="AD221" s="2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28:44" ht="12.75">
      <c r="AB222" s="1"/>
      <c r="AC222" s="1"/>
      <c r="AD222" s="2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28:44" ht="12.75">
      <c r="AB223" s="1"/>
      <c r="AC223" s="1"/>
      <c r="AD223" s="2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28:44" ht="12.75">
      <c r="AB224" s="1"/>
      <c r="AC224" s="1"/>
      <c r="AD224" s="2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28:44" ht="12.75">
      <c r="AB225" s="1"/>
      <c r="AC225" s="1"/>
      <c r="AD225" s="2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28:44" ht="12.75">
      <c r="AB226" s="1"/>
      <c r="AC226" s="1"/>
      <c r="AD226" s="2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28:44" ht="12.75">
      <c r="AB227" s="1"/>
      <c r="AC227" s="1"/>
      <c r="AD227" s="2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28:44" ht="12.75">
      <c r="AB228" s="1"/>
      <c r="AC228" s="1"/>
      <c r="AD228" s="2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28:44" ht="12.75">
      <c r="AB229" s="1"/>
      <c r="AC229" s="1"/>
      <c r="AD229" s="2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28:44" ht="12.75">
      <c r="AB230" s="1"/>
      <c r="AC230" s="1"/>
      <c r="AD230" s="2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28:44" ht="12.75">
      <c r="AB231" s="1"/>
      <c r="AC231" s="1"/>
      <c r="AD231" s="2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28:44" ht="12.75">
      <c r="AB232" s="1"/>
      <c r="AC232" s="1"/>
      <c r="AD232" s="2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28:44" ht="12.75">
      <c r="AB233" s="1"/>
      <c r="AC233" s="1"/>
      <c r="AD233" s="2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28:44" ht="12.75">
      <c r="AB234" s="1"/>
      <c r="AC234" s="1"/>
      <c r="AD234" s="2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8:44" ht="12.75">
      <c r="AB235" s="1"/>
      <c r="AC235" s="1"/>
      <c r="AD235" s="2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8:44" ht="12.75">
      <c r="AB236" s="1"/>
      <c r="AC236" s="1"/>
      <c r="AD236" s="2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28:44" ht="12.75">
      <c r="AB237" s="1"/>
      <c r="AC237" s="1"/>
      <c r="AD237" s="2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28:44" ht="12.75">
      <c r="AB238" s="1"/>
      <c r="AC238" s="1"/>
      <c r="AD238" s="2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28:44" ht="12.75">
      <c r="AB239" s="1"/>
      <c r="AC239" s="1"/>
      <c r="AD239" s="2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28:44" ht="12.75">
      <c r="AB240" s="1"/>
      <c r="AC240" s="1"/>
      <c r="AD240" s="2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28:44" ht="12.75">
      <c r="AB241" s="1"/>
      <c r="AC241" s="1"/>
      <c r="AD241" s="2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28:44" ht="12.75">
      <c r="AB242" s="1"/>
      <c r="AC242" s="1"/>
      <c r="AD242" s="2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28:44" ht="12.75">
      <c r="AB243" s="1"/>
      <c r="AC243" s="1"/>
      <c r="AD243" s="2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28:44" ht="12.75">
      <c r="AB244" s="1"/>
      <c r="AC244" s="1"/>
      <c r="AD244" s="2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28:44" ht="12.75">
      <c r="AB245" s="1"/>
      <c r="AC245" s="1"/>
      <c r="AD245" s="2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28:44" ht="12.75">
      <c r="AB246" s="1"/>
      <c r="AC246" s="1"/>
      <c r="AD246" s="2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28:44" ht="12.75">
      <c r="AB247" s="1"/>
      <c r="AC247" s="1"/>
      <c r="AD247" s="2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28:44" ht="12.75">
      <c r="AB248" s="1"/>
      <c r="AC248" s="1"/>
      <c r="AD248" s="2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28:44" ht="12.75">
      <c r="AB249" s="1"/>
      <c r="AC249" s="1"/>
      <c r="AD249" s="2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28:44" ht="12.75">
      <c r="AB250" s="1"/>
      <c r="AC250" s="1"/>
      <c r="AD250" s="2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28:44" ht="12.75">
      <c r="AB251" s="1"/>
      <c r="AC251" s="1"/>
      <c r="AD251" s="2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28:44" ht="12.75">
      <c r="AB252" s="1"/>
      <c r="AC252" s="1"/>
      <c r="AD252" s="2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28:44" ht="12.75">
      <c r="AB253" s="1"/>
      <c r="AC253" s="1"/>
      <c r="AD253" s="2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28:44" ht="12.75">
      <c r="AB254" s="1"/>
      <c r="AC254" s="1"/>
      <c r="AD254" s="2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28:44" ht="12.75">
      <c r="AB255" s="1"/>
      <c r="AC255" s="1"/>
      <c r="AD255" s="2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28:44" ht="12.75">
      <c r="AB256" s="1"/>
      <c r="AC256" s="1"/>
      <c r="AD256" s="2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28:44" ht="12.75">
      <c r="AB257" s="1"/>
      <c r="AC257" s="1"/>
      <c r="AD257" s="2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28:44" ht="12.75">
      <c r="AB258" s="1"/>
      <c r="AC258" s="1"/>
      <c r="AD258" s="2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28:44" ht="12.75">
      <c r="AB259" s="1"/>
      <c r="AC259" s="1"/>
      <c r="AD259" s="2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28:44" ht="12.75">
      <c r="AB260" s="1"/>
      <c r="AC260" s="1"/>
      <c r="AD260" s="2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28:44" ht="12.75">
      <c r="AB261" s="1"/>
      <c r="AC261" s="1"/>
      <c r="AD261" s="2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28:44" ht="12.75">
      <c r="AB262" s="1"/>
      <c r="AC262" s="1"/>
      <c r="AD262" s="2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28:44" ht="12.75">
      <c r="AB263" s="1"/>
      <c r="AC263" s="1"/>
      <c r="AD263" s="2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28:44" ht="12.75">
      <c r="AB264" s="1"/>
      <c r="AC264" s="1"/>
      <c r="AD264" s="2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28:44" ht="12.75">
      <c r="AB265" s="1"/>
      <c r="AC265" s="1"/>
      <c r="AD265" s="2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28:44" ht="12.75">
      <c r="AB266" s="1"/>
      <c r="AC266" s="1"/>
      <c r="AD266" s="2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28:44" ht="12.75">
      <c r="AB267" s="1"/>
      <c r="AC267" s="1"/>
      <c r="AD267" s="2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28:44" ht="12.75">
      <c r="AB268" s="1"/>
      <c r="AC268" s="1"/>
      <c r="AD268" s="2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28:44" ht="12.75">
      <c r="AB269" s="1"/>
      <c r="AC269" s="1"/>
      <c r="AD269" s="2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28:44" ht="12.75">
      <c r="AB270" s="1"/>
      <c r="AC270" s="1"/>
      <c r="AD270" s="2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28:44" ht="12.75">
      <c r="AB271" s="1"/>
      <c r="AC271" s="1"/>
      <c r="AD271" s="2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28:44" ht="12.75">
      <c r="AB272" s="1"/>
      <c r="AC272" s="1"/>
      <c r="AD272" s="2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28:44" ht="12.75">
      <c r="AB273" s="1"/>
      <c r="AC273" s="1"/>
      <c r="AD273" s="2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28:44" ht="12.75">
      <c r="AB274" s="1"/>
      <c r="AC274" s="1"/>
      <c r="AD274" s="2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28:44" ht="12.75">
      <c r="AB275" s="1"/>
      <c r="AC275" s="1"/>
      <c r="AD275" s="2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28:44" ht="12.75">
      <c r="AB276" s="1"/>
      <c r="AC276" s="1"/>
      <c r="AD276" s="2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28:44" ht="12.75">
      <c r="AB277" s="1"/>
      <c r="AC277" s="1"/>
      <c r="AD277" s="2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28:44" ht="12.75">
      <c r="AB278" s="1"/>
      <c r="AC278" s="1"/>
      <c r="AD278" s="2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28:44" ht="12.75">
      <c r="AB279" s="1"/>
      <c r="AC279" s="1"/>
      <c r="AD279" s="2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28:44" ht="12.75">
      <c r="AB280" s="1"/>
      <c r="AC280" s="1"/>
      <c r="AD280" s="2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28:44" ht="12.75">
      <c r="AB281" s="1"/>
      <c r="AC281" s="1"/>
      <c r="AD281" s="2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28:44" ht="12.75">
      <c r="AB282" s="1"/>
      <c r="AC282" s="1"/>
      <c r="AD282" s="2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28:44" ht="12.75">
      <c r="AB283" s="1"/>
      <c r="AC283" s="1"/>
      <c r="AD283" s="2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28:44" ht="12.75">
      <c r="AB284" s="1"/>
      <c r="AC284" s="1"/>
      <c r="AD284" s="2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28:44" ht="12.75">
      <c r="AB285" s="1"/>
      <c r="AC285" s="1"/>
      <c r="AD285" s="2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28:44" ht="12.75">
      <c r="AB286" s="1"/>
      <c r="AC286" s="1"/>
      <c r="AD286" s="2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28:44" ht="12.75">
      <c r="AB287" s="1"/>
      <c r="AC287" s="1"/>
      <c r="AD287" s="2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28:44" ht="12.75">
      <c r="AB288" s="1"/>
      <c r="AC288" s="1"/>
      <c r="AD288" s="2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28:44" ht="12.75">
      <c r="AB289" s="1"/>
      <c r="AC289" s="1"/>
      <c r="AD289" s="2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28:44" ht="12.75">
      <c r="AB290" s="1"/>
      <c r="AC290" s="1"/>
      <c r="AD290" s="2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28:44" ht="12.75">
      <c r="AB291" s="1"/>
      <c r="AC291" s="1"/>
      <c r="AD291" s="2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28:44" ht="12.75">
      <c r="AB292" s="1"/>
      <c r="AC292" s="1"/>
      <c r="AD292" s="2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28:44" ht="12.75">
      <c r="AB293" s="1"/>
      <c r="AC293" s="1"/>
      <c r="AD293" s="2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28:44" ht="12.75">
      <c r="AB294" s="1"/>
      <c r="AC294" s="1"/>
      <c r="AD294" s="2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28:44" ht="12.75">
      <c r="AB295" s="1"/>
      <c r="AC295" s="1"/>
      <c r="AD295" s="2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28:44" ht="12.75">
      <c r="AB296" s="1"/>
      <c r="AC296" s="1"/>
      <c r="AD296" s="2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28:44" ht="12.75">
      <c r="AB297" s="1"/>
      <c r="AC297" s="1"/>
      <c r="AD297" s="2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28:44" ht="12.75">
      <c r="AB298" s="1"/>
      <c r="AC298" s="1"/>
      <c r="AD298" s="2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28:44" ht="12.75">
      <c r="AB299" s="1"/>
      <c r="AC299" s="1"/>
      <c r="AD299" s="2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28:44" ht="12.75">
      <c r="AB300" s="1"/>
      <c r="AC300" s="1"/>
      <c r="AD300" s="2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28:44" ht="12.75">
      <c r="AB301" s="1"/>
      <c r="AC301" s="1"/>
      <c r="AD301" s="2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28:44" ht="12.75">
      <c r="AB302" s="1"/>
      <c r="AC302" s="1"/>
      <c r="AD302" s="2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28:44" ht="12.75">
      <c r="AB303" s="1"/>
      <c r="AC303" s="1"/>
      <c r="AD303" s="2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28:44" ht="12.75">
      <c r="AB304" s="1"/>
      <c r="AC304" s="1"/>
      <c r="AD304" s="2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28:44" ht="12.75">
      <c r="AB305" s="1"/>
      <c r="AC305" s="1"/>
      <c r="AD305" s="2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28:44" ht="12.75">
      <c r="AB306" s="1"/>
      <c r="AC306" s="1"/>
      <c r="AD306" s="2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28:44" ht="12.75">
      <c r="AB307" s="1"/>
      <c r="AC307" s="1"/>
      <c r="AD307" s="2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28:44" ht="12.75">
      <c r="AB308" s="1"/>
      <c r="AC308" s="1"/>
      <c r="AD308" s="2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28:44" ht="12.75">
      <c r="AB309" s="1"/>
      <c r="AC309" s="1"/>
      <c r="AD309" s="2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28:44" ht="12.75">
      <c r="AB310" s="1"/>
      <c r="AC310" s="1"/>
      <c r="AD310" s="2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28:44" ht="12.75">
      <c r="AB311" s="1"/>
      <c r="AC311" s="1"/>
      <c r="AD311" s="2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28:44" ht="12.75">
      <c r="AB312" s="1"/>
      <c r="AC312" s="1"/>
      <c r="AD312" s="2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28:44" ht="12.75">
      <c r="AB313" s="1"/>
      <c r="AC313" s="1"/>
      <c r="AD313" s="2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28:44" ht="12.75">
      <c r="AB314" s="1"/>
      <c r="AC314" s="1"/>
      <c r="AD314" s="2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28:44" ht="12.75">
      <c r="AB315" s="1"/>
      <c r="AC315" s="1"/>
      <c r="AD315" s="2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28:44" ht="12.75">
      <c r="AB316" s="1"/>
      <c r="AC316" s="1"/>
      <c r="AD316" s="2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28:44" ht="12.75">
      <c r="AB317" s="1"/>
      <c r="AC317" s="1"/>
      <c r="AD317" s="2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28:44" ht="12.75">
      <c r="AB318" s="1"/>
      <c r="AC318" s="1"/>
      <c r="AD318" s="2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28:44" ht="12.75">
      <c r="AB319" s="1"/>
      <c r="AC319" s="1"/>
      <c r="AD319" s="2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28:44" ht="12.75">
      <c r="AB320" s="1"/>
      <c r="AC320" s="1"/>
      <c r="AD320" s="2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28:44" ht="12.75">
      <c r="AB321" s="1"/>
      <c r="AC321" s="1"/>
      <c r="AD321" s="2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28:44" ht="12.75">
      <c r="AB322" s="1"/>
      <c r="AC322" s="1"/>
      <c r="AD322" s="2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28:44" ht="12.75">
      <c r="AB323" s="1"/>
      <c r="AC323" s="1"/>
      <c r="AD323" s="2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28:44" ht="12.75">
      <c r="AB324" s="1"/>
      <c r="AC324" s="1"/>
      <c r="AD324" s="2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28:44" ht="12.75">
      <c r="AB325" s="1"/>
      <c r="AC325" s="1"/>
      <c r="AD325" s="2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28:44" ht="12.75">
      <c r="AB326" s="1"/>
      <c r="AC326" s="1"/>
      <c r="AD326" s="2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28:44" ht="12.75">
      <c r="AB327" s="1"/>
      <c r="AC327" s="1"/>
      <c r="AD327" s="2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28:44" ht="12.75">
      <c r="AB328" s="1"/>
      <c r="AC328" s="1"/>
      <c r="AD328" s="2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28:44" ht="12.75">
      <c r="AB329" s="1"/>
      <c r="AC329" s="1"/>
      <c r="AD329" s="2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28:44" ht="12.75">
      <c r="AB330" s="1"/>
      <c r="AC330" s="1"/>
      <c r="AD330" s="2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28:44" ht="12.75">
      <c r="AB331" s="1"/>
      <c r="AC331" s="1"/>
      <c r="AD331" s="2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28:44" ht="12.75">
      <c r="AB332" s="1"/>
      <c r="AC332" s="1"/>
      <c r="AD332" s="2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28:44" ht="12.75">
      <c r="AB333" s="1"/>
      <c r="AC333" s="1"/>
      <c r="AD333" s="2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28:44" ht="12.75">
      <c r="AB334" s="1"/>
      <c r="AC334" s="1"/>
      <c r="AD334" s="2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28:44" ht="12.75">
      <c r="AB335" s="1"/>
      <c r="AC335" s="1"/>
      <c r="AD335" s="2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28:44" ht="12.75">
      <c r="AB336" s="1"/>
      <c r="AC336" s="1"/>
      <c r="AD336" s="2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28:44" ht="12.75">
      <c r="AB337" s="1"/>
      <c r="AC337" s="1"/>
      <c r="AD337" s="2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28:44" ht="12.75">
      <c r="AB338" s="1"/>
      <c r="AC338" s="1"/>
      <c r="AD338" s="2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28:44" ht="12.75">
      <c r="AB339" s="1"/>
      <c r="AC339" s="1"/>
      <c r="AD339" s="2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28:44" ht="12.75">
      <c r="AB340" s="1"/>
      <c r="AC340" s="1"/>
      <c r="AD340" s="2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28:44" ht="12.75">
      <c r="AB341" s="1"/>
      <c r="AC341" s="1"/>
      <c r="AD341" s="2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28:44" ht="12.75">
      <c r="AB342" s="1"/>
      <c r="AC342" s="1"/>
      <c r="AD342" s="2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28:44" ht="12.75">
      <c r="AB343" s="1"/>
      <c r="AC343" s="1"/>
      <c r="AD343" s="2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28:44" ht="12.75">
      <c r="AB344" s="1"/>
      <c r="AC344" s="1"/>
      <c r="AD344" s="2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28:44" ht="12.75">
      <c r="AB345" s="1"/>
      <c r="AC345" s="1"/>
      <c r="AD345" s="2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28:44" ht="12.75">
      <c r="AB346" s="1"/>
      <c r="AC346" s="1"/>
      <c r="AD346" s="2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28:44" ht="12.75">
      <c r="AB347" s="1"/>
      <c r="AC347" s="1"/>
      <c r="AD347" s="2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28:44" ht="12.75">
      <c r="AB348" s="1"/>
      <c r="AC348" s="1"/>
      <c r="AD348" s="2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28:44" ht="12.75">
      <c r="AB349" s="1"/>
      <c r="AC349" s="1"/>
      <c r="AD349" s="2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28:44" ht="12.75">
      <c r="AB350" s="1"/>
      <c r="AC350" s="1"/>
      <c r="AD350" s="2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28:44" ht="12.75">
      <c r="AB351" s="1"/>
      <c r="AC351" s="1"/>
      <c r="AD351" s="2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28:44" ht="12.75">
      <c r="AB352" s="1"/>
      <c r="AC352" s="1"/>
      <c r="AD352" s="2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28:44" ht="12.75">
      <c r="AB353" s="1"/>
      <c r="AC353" s="1"/>
      <c r="AD353" s="2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28:44" ht="12.75">
      <c r="AB354" s="1"/>
      <c r="AC354" s="1"/>
      <c r="AD354" s="2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28:44" ht="12.75">
      <c r="AB355" s="1"/>
      <c r="AC355" s="1"/>
      <c r="AD355" s="2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28:44" ht="12.75">
      <c r="AB356" s="1"/>
      <c r="AC356" s="1"/>
      <c r="AD356" s="2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28:44" ht="12.75">
      <c r="AB357" s="1"/>
      <c r="AC357" s="1"/>
      <c r="AD357" s="2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28:44" ht="12.75">
      <c r="AB358" s="1"/>
      <c r="AC358" s="1"/>
      <c r="AD358" s="2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28:44" ht="12.75">
      <c r="AB359" s="1"/>
      <c r="AC359" s="1"/>
      <c r="AD359" s="2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28:44" ht="12.75">
      <c r="AB360" s="1"/>
      <c r="AC360" s="1"/>
      <c r="AD360" s="2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28:44" ht="12.75">
      <c r="AB361" s="1"/>
      <c r="AC361" s="1"/>
      <c r="AD361" s="2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28:44" ht="12.75">
      <c r="AB362" s="1"/>
      <c r="AC362" s="1"/>
      <c r="AD362" s="2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28:44" ht="12.75">
      <c r="AB363" s="1"/>
      <c r="AC363" s="1"/>
      <c r="AD363" s="2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28:44" ht="12.75">
      <c r="AB364" s="1"/>
      <c r="AC364" s="1"/>
      <c r="AD364" s="2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28:44" ht="12.75">
      <c r="AB365" s="1"/>
      <c r="AC365" s="1"/>
      <c r="AD365" s="2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28:44" ht="12.75">
      <c r="AB366" s="1"/>
      <c r="AC366" s="1"/>
      <c r="AD366" s="2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28:44" ht="12.75">
      <c r="AB367" s="1"/>
      <c r="AC367" s="1"/>
      <c r="AD367" s="2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28:44" ht="12.75">
      <c r="AB368" s="1"/>
      <c r="AC368" s="1"/>
      <c r="AD368" s="2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28:44" ht="12.75">
      <c r="AB369" s="1"/>
      <c r="AC369" s="1"/>
      <c r="AD369" s="2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28:44" ht="12.75">
      <c r="AB370" s="1"/>
      <c r="AC370" s="1"/>
      <c r="AD370" s="2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28:44" ht="12.75">
      <c r="AB371" s="1"/>
      <c r="AC371" s="1"/>
      <c r="AD371" s="2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28:44" ht="12.75">
      <c r="AB372" s="1"/>
      <c r="AC372" s="1"/>
      <c r="AD372" s="2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28:44" ht="12.75">
      <c r="AB373" s="1"/>
      <c r="AC373" s="1"/>
      <c r="AD373" s="2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28:44" ht="12.75">
      <c r="AB374" s="1"/>
      <c r="AC374" s="1"/>
      <c r="AD374" s="2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28:44" ht="12.75">
      <c r="AB375" s="1"/>
      <c r="AC375" s="1"/>
      <c r="AD375" s="2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28:44" ht="12.75">
      <c r="AB376" s="1"/>
      <c r="AC376" s="1"/>
      <c r="AD376" s="2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28:44" ht="12.75">
      <c r="AB377" s="1"/>
      <c r="AC377" s="1"/>
      <c r="AD377" s="2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28:44" ht="12.75">
      <c r="AB378" s="1"/>
      <c r="AC378" s="1"/>
      <c r="AD378" s="2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28:44" ht="12.75">
      <c r="AB379" s="1"/>
      <c r="AC379" s="1"/>
      <c r="AD379" s="2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28:44" ht="12.75">
      <c r="AB380" s="1"/>
      <c r="AC380" s="1"/>
      <c r="AD380" s="2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28:44" ht="12.75">
      <c r="AB381" s="1"/>
      <c r="AC381" s="1"/>
      <c r="AD381" s="2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28:44" ht="12.75">
      <c r="AB382" s="1"/>
      <c r="AC382" s="1"/>
      <c r="AD382" s="2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28:44" ht="12.75">
      <c r="AB383" s="1"/>
      <c r="AC383" s="1"/>
      <c r="AD383" s="2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28:44" ht="12.75">
      <c r="AB384" s="1"/>
      <c r="AC384" s="1"/>
      <c r="AD384" s="2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28:44" ht="12.75">
      <c r="AB385" s="1"/>
      <c r="AC385" s="1"/>
      <c r="AD385" s="2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28:44" ht="12.75">
      <c r="AB386" s="1"/>
      <c r="AC386" s="1"/>
      <c r="AD386" s="2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28:44" ht="12.75">
      <c r="AB387" s="1"/>
      <c r="AC387" s="1"/>
      <c r="AD387" s="2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28:44" ht="12.75">
      <c r="AB388" s="1"/>
      <c r="AC388" s="1"/>
      <c r="AD388" s="2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28:44" ht="12.75">
      <c r="AB389" s="1"/>
      <c r="AC389" s="1"/>
      <c r="AD389" s="2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28:44" ht="12.75">
      <c r="AB390" s="1"/>
      <c r="AC390" s="1"/>
      <c r="AD390" s="2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28:44" ht="12.75">
      <c r="AB391" s="1"/>
      <c r="AC391" s="1"/>
      <c r="AD391" s="2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28:44" ht="12.75">
      <c r="AB392" s="1"/>
      <c r="AC392" s="1"/>
      <c r="AD392" s="2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28:44" ht="12.75">
      <c r="AB393" s="1"/>
      <c r="AC393" s="1"/>
      <c r="AD393" s="2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28:44" ht="12.75">
      <c r="AB394" s="1"/>
      <c r="AC394" s="1"/>
      <c r="AD394" s="2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28:44" ht="12.75">
      <c r="AB395" s="1"/>
      <c r="AC395" s="1"/>
      <c r="AD395" s="2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28:44" ht="12.75">
      <c r="AB396" s="1"/>
      <c r="AC396" s="1"/>
      <c r="AD396" s="2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28:44" ht="12.75">
      <c r="AB397" s="1"/>
      <c r="AC397" s="1"/>
      <c r="AD397" s="2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28:44" ht="12.75">
      <c r="AB398" s="1"/>
      <c r="AC398" s="1"/>
      <c r="AD398" s="2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28:44" ht="12.75">
      <c r="AB399" s="1"/>
      <c r="AC399" s="1"/>
      <c r="AD399" s="2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28:44" ht="12.75">
      <c r="AB400" s="1"/>
      <c r="AC400" s="1"/>
      <c r="AD400" s="2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28:44" ht="12.75">
      <c r="AB401" s="1"/>
      <c r="AC401" s="1"/>
      <c r="AD401" s="2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28:44" ht="12.75">
      <c r="AB402" s="1"/>
      <c r="AC402" s="1"/>
      <c r="AD402" s="2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28:44" ht="12.75">
      <c r="AB403" s="1"/>
      <c r="AC403" s="1"/>
      <c r="AD403" s="2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28:44" ht="12.75">
      <c r="AB404" s="1"/>
      <c r="AC404" s="1"/>
      <c r="AD404" s="2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28:44" ht="12.75">
      <c r="AB405" s="1"/>
      <c r="AC405" s="1"/>
      <c r="AD405" s="2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28:44" ht="12.75">
      <c r="AB406" s="1"/>
      <c r="AC406" s="1"/>
      <c r="AD406" s="2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28:44" ht="12.75">
      <c r="AB407" s="1"/>
      <c r="AC407" s="1"/>
      <c r="AD407" s="2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28:44" ht="12.75">
      <c r="AB408" s="1"/>
      <c r="AC408" s="1"/>
      <c r="AD408" s="2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28:44" ht="12.75">
      <c r="AB409" s="1"/>
      <c r="AC409" s="1"/>
      <c r="AD409" s="2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28:44" ht="12.75">
      <c r="AB410" s="1"/>
      <c r="AC410" s="1"/>
      <c r="AD410" s="2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28:44" ht="12.75">
      <c r="AB411" s="1"/>
      <c r="AC411" s="1"/>
      <c r="AD411" s="2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28:44" ht="12.75">
      <c r="AB412" s="1"/>
      <c r="AC412" s="1"/>
      <c r="AD412" s="2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28:44" ht="12.75">
      <c r="AB413" s="1"/>
      <c r="AC413" s="1"/>
      <c r="AD413" s="2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28:44" ht="12.75">
      <c r="AB414" s="1"/>
      <c r="AC414" s="1"/>
      <c r="AD414" s="2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28:44" ht="12.75">
      <c r="AB415" s="1"/>
      <c r="AC415" s="1"/>
      <c r="AD415" s="2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28:44" ht="12.75">
      <c r="AB416" s="1"/>
      <c r="AC416" s="1"/>
      <c r="AD416" s="2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28:44" ht="12.75">
      <c r="AB417" s="1"/>
      <c r="AC417" s="1"/>
      <c r="AD417" s="2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28:44" ht="12.75">
      <c r="AB418" s="1"/>
      <c r="AC418" s="1"/>
      <c r="AD418" s="2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28:44" ht="12.75">
      <c r="AB419" s="1"/>
      <c r="AC419" s="1"/>
      <c r="AD419" s="2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28:44" ht="12.75">
      <c r="AB420" s="1"/>
      <c r="AC420" s="1"/>
      <c r="AD420" s="2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28:44" ht="12.75">
      <c r="AB421" s="1"/>
      <c r="AC421" s="1"/>
      <c r="AD421" s="2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28:44" ht="12.75">
      <c r="AB422" s="1"/>
      <c r="AC422" s="1"/>
      <c r="AD422" s="2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28:44" ht="12.75">
      <c r="AB423" s="1"/>
      <c r="AC423" s="1"/>
      <c r="AD423" s="2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28:44" ht="12.75">
      <c r="AB424" s="1"/>
      <c r="AC424" s="1"/>
      <c r="AD424" s="2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28:44" ht="12.75">
      <c r="AB425" s="1"/>
      <c r="AC425" s="1"/>
      <c r="AD425" s="2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28:44" ht="12.75">
      <c r="AB426" s="1"/>
      <c r="AC426" s="1"/>
      <c r="AD426" s="2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28:44" ht="12.75">
      <c r="AB427" s="1"/>
      <c r="AC427" s="1"/>
      <c r="AD427" s="2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28:44" ht="12.75">
      <c r="AB428" s="1"/>
      <c r="AC428" s="1"/>
      <c r="AD428" s="2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28:44" ht="12.75">
      <c r="AB429" s="1"/>
      <c r="AC429" s="1"/>
      <c r="AD429" s="2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28:44" ht="12.75">
      <c r="AB430" s="1"/>
      <c r="AC430" s="1"/>
      <c r="AD430" s="2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28:44" ht="12.75">
      <c r="AB431" s="1"/>
      <c r="AC431" s="1"/>
      <c r="AD431" s="2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28:44" ht="12.75">
      <c r="AB432" s="1"/>
      <c r="AC432" s="1"/>
      <c r="AD432" s="2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28:44" ht="12.75">
      <c r="AB433" s="1"/>
      <c r="AC433" s="1"/>
      <c r="AD433" s="2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28:44" ht="12.75">
      <c r="AB434" s="1"/>
      <c r="AC434" s="1"/>
      <c r="AD434" s="2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28:44" ht="12.75">
      <c r="AB435" s="1"/>
      <c r="AC435" s="1"/>
      <c r="AD435" s="2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28:44" ht="12.75">
      <c r="AB436" s="1"/>
      <c r="AC436" s="1"/>
      <c r="AD436" s="2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28:44" ht="12.75">
      <c r="AB437" s="1"/>
      <c r="AC437" s="1"/>
      <c r="AD437" s="2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28:44" ht="12.75">
      <c r="AB438" s="1"/>
      <c r="AC438" s="1"/>
      <c r="AD438" s="2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28:44" ht="12.75">
      <c r="AB439" s="1"/>
      <c r="AC439" s="1"/>
      <c r="AD439" s="2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28:44" ht="12.75">
      <c r="AB440" s="1"/>
      <c r="AC440" s="1"/>
      <c r="AD440" s="2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28:44" ht="12.75">
      <c r="AB441" s="1"/>
      <c r="AC441" s="1"/>
      <c r="AD441" s="2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28:44" ht="12.75">
      <c r="AB442" s="1"/>
      <c r="AC442" s="1"/>
      <c r="AD442" s="2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28:44" ht="12.75">
      <c r="AB443" s="1"/>
      <c r="AC443" s="1"/>
      <c r="AD443" s="2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28:44" ht="12.75">
      <c r="AB444" s="1"/>
      <c r="AC444" s="1"/>
      <c r="AD444" s="2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28:44" ht="12.75">
      <c r="AB445" s="1"/>
      <c r="AC445" s="1"/>
      <c r="AD445" s="2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28:44" ht="12.75">
      <c r="AB446" s="1"/>
      <c r="AC446" s="1"/>
      <c r="AD446" s="2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28:44" ht="12.75">
      <c r="AB447" s="1"/>
      <c r="AC447" s="1"/>
      <c r="AD447" s="2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28:44" ht="12.75">
      <c r="AB448" s="1"/>
      <c r="AC448" s="1"/>
      <c r="AD448" s="2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28:44" ht="12.75">
      <c r="AB449" s="1"/>
      <c r="AC449" s="1"/>
      <c r="AD449" s="2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28:44" ht="12.75">
      <c r="AB450" s="1"/>
      <c r="AC450" s="1"/>
      <c r="AD450" s="2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28:44" ht="12.75">
      <c r="AB451" s="1"/>
      <c r="AC451" s="1"/>
      <c r="AD451" s="2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28:44" ht="12.75">
      <c r="AB452" s="1"/>
      <c r="AC452" s="1"/>
      <c r="AD452" s="2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28:44" ht="12.75">
      <c r="AB453" s="1"/>
      <c r="AC453" s="1"/>
      <c r="AD453" s="2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28:44" ht="12.75">
      <c r="AB454" s="1"/>
      <c r="AC454" s="1"/>
      <c r="AD454" s="2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28:44" ht="12.75">
      <c r="AB455" s="1"/>
      <c r="AC455" s="1"/>
      <c r="AD455" s="2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28:44" ht="12.75">
      <c r="AB456" s="1"/>
      <c r="AC456" s="1"/>
      <c r="AD456" s="2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28:44" ht="12.75">
      <c r="AB457" s="1"/>
      <c r="AC457" s="1"/>
      <c r="AD457" s="2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28:44" ht="12.75">
      <c r="AB458" s="1"/>
      <c r="AC458" s="1"/>
      <c r="AD458" s="2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28:44" ht="12.75">
      <c r="AB459" s="1"/>
      <c r="AC459" s="1"/>
      <c r="AD459" s="2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28:44" ht="12.75">
      <c r="AB460" s="1"/>
      <c r="AC460" s="1"/>
      <c r="AD460" s="2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28:44" ht="12.75">
      <c r="AB461" s="1"/>
      <c r="AC461" s="1"/>
      <c r="AD461" s="2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28:44" ht="12.75">
      <c r="AB462" s="1"/>
      <c r="AC462" s="1"/>
      <c r="AD462" s="2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28:44" ht="12.75">
      <c r="AB463" s="1"/>
      <c r="AC463" s="1"/>
      <c r="AD463" s="2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28:44" ht="12.75">
      <c r="AB464" s="1"/>
      <c r="AC464" s="1"/>
      <c r="AD464" s="2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28:44" ht="12.75">
      <c r="AB465" s="1"/>
      <c r="AC465" s="1"/>
      <c r="AD465" s="2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28:44" ht="12.75">
      <c r="AB466" s="1"/>
      <c r="AC466" s="1"/>
      <c r="AD466" s="2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28:44" ht="12.75">
      <c r="AB467" s="1"/>
      <c r="AC467" s="1"/>
      <c r="AD467" s="2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28:44" ht="12.75">
      <c r="AB468" s="1"/>
      <c r="AC468" s="1"/>
      <c r="AD468" s="2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28:44" ht="12.75">
      <c r="AB469" s="1"/>
      <c r="AC469" s="1"/>
      <c r="AD469" s="2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28:44" ht="12.75">
      <c r="AB470" s="1"/>
      <c r="AC470" s="1"/>
      <c r="AD470" s="2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28:44" ht="12.75">
      <c r="AB471" s="1"/>
      <c r="AC471" s="1"/>
      <c r="AD471" s="2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28:44" ht="12.75">
      <c r="AB472" s="1"/>
      <c r="AC472" s="1"/>
      <c r="AD472" s="2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28:44" ht="12.75">
      <c r="AB473" s="1"/>
      <c r="AC473" s="1"/>
      <c r="AD473" s="2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28:44" ht="12.75">
      <c r="AB474" s="1"/>
      <c r="AC474" s="1"/>
      <c r="AD474" s="2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28:44" ht="12.75">
      <c r="AB475" s="1"/>
      <c r="AC475" s="1"/>
      <c r="AD475" s="2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28:44" ht="12.75">
      <c r="AB476" s="1"/>
      <c r="AC476" s="1"/>
      <c r="AD476" s="2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28:44" ht="12.75">
      <c r="AB477" s="1"/>
      <c r="AC477" s="1"/>
      <c r="AD477" s="2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28:44" ht="12.75">
      <c r="AB478" s="1"/>
      <c r="AC478" s="1"/>
      <c r="AD478" s="2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28:44" ht="12.75">
      <c r="AB479" s="1"/>
      <c r="AC479" s="1"/>
      <c r="AD479" s="2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28:44" ht="12.75">
      <c r="AB480" s="1"/>
      <c r="AC480" s="1"/>
      <c r="AD480" s="2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28:44" ht="12.75">
      <c r="AB481" s="1"/>
      <c r="AC481" s="1"/>
      <c r="AD481" s="2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28:44" ht="12.75">
      <c r="AB482" s="1"/>
      <c r="AC482" s="1"/>
      <c r="AD482" s="2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28:44" ht="12.75">
      <c r="AB483" s="1"/>
      <c r="AC483" s="1"/>
      <c r="AD483" s="2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28:44" ht="12.75">
      <c r="AB484" s="1"/>
      <c r="AC484" s="1"/>
      <c r="AD484" s="2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28:44" ht="12.75">
      <c r="AB485" s="1"/>
      <c r="AC485" s="1"/>
      <c r="AD485" s="2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28:44" ht="12.75">
      <c r="AB486" s="1"/>
      <c r="AC486" s="1"/>
      <c r="AD486" s="2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28:44" ht="12.75">
      <c r="AB487" s="1"/>
      <c r="AC487" s="1"/>
      <c r="AD487" s="2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28:44" ht="12.75">
      <c r="AB488" s="1"/>
      <c r="AC488" s="1"/>
      <c r="AD488" s="2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28:44" ht="12.75">
      <c r="AB489" s="1"/>
      <c r="AC489" s="1"/>
      <c r="AD489" s="2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28:44" ht="12.75">
      <c r="AB490" s="1"/>
      <c r="AC490" s="1"/>
      <c r="AD490" s="2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28:44" ht="12.75">
      <c r="AB491" s="1"/>
      <c r="AC491" s="1"/>
      <c r="AD491" s="2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28:44" ht="12.75">
      <c r="AB492" s="1"/>
      <c r="AC492" s="1"/>
      <c r="AD492" s="2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28:44" ht="12.75">
      <c r="AB493" s="1"/>
      <c r="AC493" s="1"/>
      <c r="AD493" s="2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28:44" ht="12.75">
      <c r="AB494" s="1"/>
      <c r="AC494" s="1"/>
      <c r="AD494" s="2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28:44" ht="12.75">
      <c r="AB495" s="1"/>
      <c r="AC495" s="1"/>
      <c r="AD495" s="2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28:44" ht="12.75">
      <c r="AB496" s="1"/>
      <c r="AC496" s="1"/>
      <c r="AD496" s="2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28:44" ht="12.75">
      <c r="AB497" s="1"/>
      <c r="AC497" s="1"/>
      <c r="AD497" s="2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28:44" ht="12.75">
      <c r="AB498" s="1"/>
      <c r="AC498" s="1"/>
      <c r="AD498" s="2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28:44" ht="12.75">
      <c r="AB499" s="1"/>
      <c r="AC499" s="1"/>
      <c r="AD499" s="2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28:44" ht="12.75">
      <c r="AB500" s="1"/>
      <c r="AC500" s="1"/>
      <c r="AD500" s="2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28:44" ht="12.75">
      <c r="AB501" s="1"/>
      <c r="AC501" s="1"/>
      <c r="AD501" s="2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28:44" ht="12.75">
      <c r="AB502" s="1"/>
      <c r="AC502" s="1"/>
      <c r="AD502" s="2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28:44" ht="12.75">
      <c r="AB503" s="1"/>
      <c r="AC503" s="1"/>
      <c r="AD503" s="2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28:44" ht="12.75">
      <c r="AB504" s="1"/>
      <c r="AC504" s="1"/>
      <c r="AD504" s="2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28:44" ht="12.75">
      <c r="AB505" s="1"/>
      <c r="AC505" s="1"/>
      <c r="AD505" s="2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28:44" ht="12.75">
      <c r="AB506" s="1"/>
      <c r="AC506" s="1"/>
      <c r="AD506" s="2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28:44" ht="12.75">
      <c r="AB507" s="1"/>
      <c r="AC507" s="1"/>
      <c r="AD507" s="2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28:44" ht="12.75">
      <c r="AB508" s="1"/>
      <c r="AC508" s="1"/>
      <c r="AD508" s="2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28:44" ht="12.75">
      <c r="AB509" s="1"/>
      <c r="AC509" s="1"/>
      <c r="AD509" s="2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28:44" ht="12.75">
      <c r="AB510" s="1"/>
      <c r="AC510" s="1"/>
      <c r="AD510" s="2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28:44" ht="12.75">
      <c r="AB511" s="1"/>
      <c r="AC511" s="1"/>
      <c r="AD511" s="2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28:44" ht="12.75">
      <c r="AB512" s="1"/>
      <c r="AC512" s="1"/>
      <c r="AD512" s="2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28:44" ht="12.75">
      <c r="AB513" s="1"/>
      <c r="AC513" s="1"/>
      <c r="AD513" s="2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28:44" ht="12.75">
      <c r="AB514" s="1"/>
      <c r="AC514" s="1"/>
      <c r="AD514" s="2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28:44" ht="12.75">
      <c r="AB515" s="1"/>
      <c r="AC515" s="1"/>
      <c r="AD515" s="2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28:44" ht="12.75">
      <c r="AB516" s="1"/>
      <c r="AC516" s="1"/>
      <c r="AD516" s="2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28:44" ht="12.75">
      <c r="AB517" s="1"/>
      <c r="AC517" s="1"/>
      <c r="AD517" s="2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28:44" ht="12.75">
      <c r="AB518" s="1"/>
      <c r="AC518" s="1"/>
      <c r="AD518" s="2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28:44" ht="12.75">
      <c r="AB519" s="1"/>
      <c r="AC519" s="1"/>
      <c r="AD519" s="2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28:44" ht="12.75">
      <c r="AB520" s="1"/>
      <c r="AC520" s="1"/>
      <c r="AD520" s="2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28:44" ht="12.75">
      <c r="AB521" s="1"/>
      <c r="AC521" s="1"/>
      <c r="AD521" s="2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28:44" ht="12.75">
      <c r="AB522" s="1"/>
      <c r="AC522" s="1"/>
      <c r="AD522" s="2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28:44" ht="12.75">
      <c r="AB523" s="1"/>
      <c r="AC523" s="1"/>
      <c r="AD523" s="2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28:44" ht="12.75">
      <c r="AB524" s="1"/>
      <c r="AC524" s="1"/>
      <c r="AD524" s="2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28:44" ht="12.75">
      <c r="AB525" s="1"/>
      <c r="AC525" s="1"/>
      <c r="AD525" s="2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28:44" ht="12.75">
      <c r="AB526" s="1"/>
      <c r="AC526" s="1"/>
      <c r="AD526" s="2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28:44" ht="12.75">
      <c r="AB527" s="1"/>
      <c r="AC527" s="1"/>
      <c r="AD527" s="2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28:44" ht="12.75">
      <c r="AB528" s="1"/>
      <c r="AC528" s="1"/>
      <c r="AD528" s="2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28:44" ht="12.75">
      <c r="AB529" s="1"/>
      <c r="AC529" s="1"/>
      <c r="AD529" s="2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28:44" ht="12.75">
      <c r="AB530" s="1"/>
      <c r="AC530" s="1"/>
      <c r="AD530" s="2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28:44" ht="12.75">
      <c r="AB531" s="1"/>
      <c r="AC531" s="1"/>
      <c r="AD531" s="2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28:44" ht="12.75">
      <c r="AB532" s="1"/>
      <c r="AC532" s="1"/>
      <c r="AD532" s="2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28:44" ht="12.75">
      <c r="AB533" s="1"/>
      <c r="AC533" s="1"/>
      <c r="AD533" s="2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28:44" ht="12.75">
      <c r="AB534" s="1"/>
      <c r="AC534" s="1"/>
      <c r="AD534" s="2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28:44" ht="12.75">
      <c r="AB535" s="1"/>
      <c r="AC535" s="1"/>
      <c r="AD535" s="2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28:44" ht="12.75">
      <c r="AB536" s="1"/>
      <c r="AC536" s="1"/>
      <c r="AD536" s="2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28:44" ht="12.75">
      <c r="AB537" s="1"/>
      <c r="AC537" s="1"/>
      <c r="AD537" s="2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28:44" ht="12.75">
      <c r="AB538" s="1"/>
      <c r="AC538" s="1"/>
      <c r="AD538" s="2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28:44" ht="12.75">
      <c r="AB539" s="1"/>
      <c r="AC539" s="1"/>
      <c r="AD539" s="2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28:44" ht="12.75">
      <c r="AB540" s="1"/>
      <c r="AC540" s="1"/>
      <c r="AD540" s="2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28:44" ht="12.75">
      <c r="AB541" s="1"/>
      <c r="AC541" s="1"/>
      <c r="AD541" s="2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28:44" ht="12.75">
      <c r="AB542" s="1"/>
      <c r="AC542" s="1"/>
      <c r="AD542" s="2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28:44" ht="12.75">
      <c r="AB543" s="1"/>
      <c r="AC543" s="1"/>
      <c r="AD543" s="2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28:44" ht="12.75">
      <c r="AB544" s="1"/>
      <c r="AC544" s="1"/>
      <c r="AD544" s="2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28:44" ht="12.75">
      <c r="AB545" s="1"/>
      <c r="AC545" s="1"/>
      <c r="AD545" s="2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28:44" ht="12.75">
      <c r="AB546" s="1"/>
      <c r="AC546" s="1"/>
      <c r="AD546" s="2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28:44" ht="12.75">
      <c r="AB547" s="1"/>
      <c r="AC547" s="1"/>
      <c r="AD547" s="2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28:44" ht="12.75">
      <c r="AB548" s="1"/>
      <c r="AC548" s="1"/>
      <c r="AD548" s="2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28:44" ht="12.75">
      <c r="AB549" s="1"/>
      <c r="AC549" s="1"/>
      <c r="AD549" s="2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28:44" ht="12.75">
      <c r="AB550" s="1"/>
      <c r="AC550" s="1"/>
      <c r="AD550" s="2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28:44" ht="12.75">
      <c r="AB551" s="1"/>
      <c r="AC551" s="1"/>
      <c r="AD551" s="2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28:44" ht="12.75">
      <c r="AB552" s="1"/>
      <c r="AC552" s="1"/>
      <c r="AD552" s="2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28:44" ht="12.75">
      <c r="AB553" s="1"/>
      <c r="AC553" s="1"/>
      <c r="AD553" s="2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28:44" ht="12.75">
      <c r="AB554" s="1"/>
      <c r="AC554" s="1"/>
      <c r="AD554" s="2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28:44" ht="12.75">
      <c r="AB555" s="1"/>
      <c r="AC555" s="1"/>
      <c r="AD555" s="2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28:44" ht="12.75">
      <c r="AB556" s="1"/>
      <c r="AC556" s="1"/>
      <c r="AD556" s="2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28:44" ht="12.75">
      <c r="AB557" s="1"/>
      <c r="AC557" s="1"/>
      <c r="AD557" s="2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28:44" ht="12.75">
      <c r="AB558" s="1"/>
      <c r="AC558" s="1"/>
      <c r="AD558" s="2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28:44" ht="12.75">
      <c r="AB559" s="1"/>
      <c r="AC559" s="1"/>
      <c r="AD559" s="2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28:44" ht="12.75">
      <c r="AB560" s="1"/>
      <c r="AC560" s="1"/>
      <c r="AD560" s="2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28:44" ht="12.75">
      <c r="AB561" s="1"/>
      <c r="AC561" s="1"/>
      <c r="AD561" s="2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28:44" ht="12.75">
      <c r="AB562" s="1"/>
      <c r="AC562" s="1"/>
      <c r="AD562" s="2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28:44" ht="12.75">
      <c r="AB563" s="1"/>
      <c r="AC563" s="1"/>
      <c r="AD563" s="2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28:44" ht="12.75">
      <c r="AB564" s="1"/>
      <c r="AC564" s="1"/>
      <c r="AD564" s="2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28:44" ht="12.75">
      <c r="AB565" s="1"/>
      <c r="AC565" s="1"/>
      <c r="AD565" s="2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28:44" ht="12.75">
      <c r="AB566" s="1"/>
      <c r="AC566" s="1"/>
      <c r="AD566" s="2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28:44" ht="12.75">
      <c r="AB567" s="1"/>
      <c r="AC567" s="1"/>
      <c r="AD567" s="2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28:44" ht="12.75">
      <c r="AB568" s="1"/>
      <c r="AC568" s="1"/>
      <c r="AD568" s="2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28:44" ht="12.75">
      <c r="AB569" s="1"/>
      <c r="AC569" s="1"/>
      <c r="AD569" s="2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28:44" ht="12.75">
      <c r="AB570" s="1"/>
      <c r="AC570" s="1"/>
      <c r="AD570" s="2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28:44" ht="12.75">
      <c r="AB571" s="1"/>
      <c r="AC571" s="1"/>
      <c r="AD571" s="2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28:44" ht="12.75">
      <c r="AB572" s="1"/>
      <c r="AC572" s="1"/>
      <c r="AD572" s="2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28:44" ht="12.75">
      <c r="AB573" s="1"/>
      <c r="AC573" s="1"/>
      <c r="AD573" s="2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28:44" ht="12.75">
      <c r="AB574" s="1"/>
      <c r="AC574" s="1"/>
      <c r="AD574" s="2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28:44" ht="12.75">
      <c r="AB575" s="1"/>
      <c r="AC575" s="1"/>
      <c r="AD575" s="2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28:44" ht="12.75">
      <c r="AB576" s="1"/>
      <c r="AC576" s="1"/>
      <c r="AD576" s="2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28:44" ht="12.75">
      <c r="AB577" s="1"/>
      <c r="AC577" s="1"/>
      <c r="AD577" s="2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28:44" ht="12.75">
      <c r="AB578" s="1"/>
      <c r="AC578" s="1"/>
      <c r="AD578" s="2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28:44" ht="12.75">
      <c r="AB579" s="1"/>
      <c r="AC579" s="1"/>
      <c r="AD579" s="2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28:44" ht="12.75">
      <c r="AB580" s="1"/>
      <c r="AC580" s="1"/>
      <c r="AD580" s="2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28:44" ht="12.75">
      <c r="AB581" s="1"/>
      <c r="AC581" s="1"/>
      <c r="AD581" s="2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28:44" ht="12.75">
      <c r="AB582" s="1"/>
      <c r="AC582" s="1"/>
      <c r="AD582" s="2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28:44" ht="12.75">
      <c r="AB583" s="1"/>
      <c r="AC583" s="1"/>
      <c r="AD583" s="2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28:44" ht="12.75">
      <c r="AB584" s="1"/>
      <c r="AC584" s="1"/>
      <c r="AD584" s="2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28:44" ht="12.75">
      <c r="AB585" s="1"/>
      <c r="AC585" s="1"/>
      <c r="AD585" s="2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28:44" ht="12.75">
      <c r="AB586" s="1"/>
      <c r="AC586" s="1"/>
      <c r="AD586" s="2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28:44" ht="12.75">
      <c r="AB587" s="1"/>
      <c r="AC587" s="1"/>
      <c r="AD587" s="2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28:44" ht="12.75">
      <c r="AB588" s="1"/>
      <c r="AC588" s="1"/>
      <c r="AD588" s="2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28:44" ht="12.75">
      <c r="AB589" s="1"/>
      <c r="AC589" s="1"/>
      <c r="AD589" s="2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28:44" ht="12.75">
      <c r="AB590" s="1"/>
      <c r="AC590" s="1"/>
      <c r="AD590" s="2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28:44" ht="12.75">
      <c r="AB591" s="1"/>
      <c r="AC591" s="1"/>
      <c r="AD591" s="2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28:44" ht="12.75">
      <c r="AB592" s="1"/>
      <c r="AC592" s="1"/>
      <c r="AD592" s="2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28:44" ht="12.75">
      <c r="AB593" s="1"/>
      <c r="AC593" s="1"/>
      <c r="AD593" s="2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28:44" ht="12.75">
      <c r="AB594" s="1"/>
      <c r="AC594" s="1"/>
      <c r="AD594" s="2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28:44" ht="12.75">
      <c r="AB595" s="1"/>
      <c r="AC595" s="1"/>
      <c r="AD595" s="2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28:44" ht="12.75">
      <c r="AB596" s="1"/>
      <c r="AC596" s="1"/>
      <c r="AD596" s="2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28:44" ht="12.75">
      <c r="AB597" s="1"/>
      <c r="AC597" s="1"/>
      <c r="AD597" s="2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28:44" ht="12.75">
      <c r="AB598" s="1"/>
      <c r="AC598" s="1"/>
      <c r="AD598" s="2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28:44" ht="12.75">
      <c r="AB599" s="1"/>
      <c r="AC599" s="1"/>
      <c r="AD599" s="2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28:44" ht="12.75">
      <c r="AB600" s="1"/>
      <c r="AC600" s="1"/>
      <c r="AD600" s="2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28:44" ht="12.75">
      <c r="AB601" s="1"/>
      <c r="AC601" s="1"/>
      <c r="AD601" s="2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28:44" ht="12.75">
      <c r="AB602" s="1"/>
      <c r="AC602" s="1"/>
      <c r="AD602" s="2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28:44" ht="12.75">
      <c r="AB603" s="1"/>
      <c r="AC603" s="1"/>
      <c r="AD603" s="2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28:44" ht="12.75">
      <c r="AB604" s="1"/>
      <c r="AC604" s="1"/>
      <c r="AD604" s="2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28:44" ht="12.75">
      <c r="AB605" s="1"/>
      <c r="AC605" s="1"/>
      <c r="AD605" s="2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28:44" ht="12.75">
      <c r="AB606" s="1"/>
      <c r="AC606" s="1"/>
      <c r="AD606" s="2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28:44" ht="12.75">
      <c r="AB607" s="1"/>
      <c r="AC607" s="1"/>
      <c r="AD607" s="2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28:44" ht="12.75">
      <c r="AB608" s="1"/>
      <c r="AC608" s="1"/>
      <c r="AD608" s="2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28:44" ht="12.75">
      <c r="AB609" s="1"/>
      <c r="AC609" s="1"/>
      <c r="AD609" s="2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28:44" ht="12.75">
      <c r="AB610" s="1"/>
      <c r="AC610" s="1"/>
      <c r="AD610" s="2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28:44" ht="12.75">
      <c r="AB611" s="1"/>
      <c r="AC611" s="1"/>
      <c r="AD611" s="2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28:44" ht="12.75">
      <c r="AB612" s="1"/>
      <c r="AC612" s="1"/>
      <c r="AD612" s="2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28:44" ht="12.75">
      <c r="AB613" s="1"/>
      <c r="AC613" s="1"/>
      <c r="AD613" s="2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28:44" ht="12.75">
      <c r="AB614" s="1"/>
      <c r="AC614" s="1"/>
      <c r="AD614" s="2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28:44" ht="12.75">
      <c r="AB615" s="1"/>
      <c r="AC615" s="1"/>
      <c r="AD615" s="2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28:44" ht="12.75">
      <c r="AB616" s="1"/>
      <c r="AC616" s="1"/>
      <c r="AD616" s="2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28:44" ht="12.75">
      <c r="AB617" s="1"/>
      <c r="AC617" s="1"/>
      <c r="AD617" s="2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28:44" ht="12.75">
      <c r="AB618" s="1"/>
      <c r="AC618" s="1"/>
      <c r="AD618" s="2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28:44" ht="12.75">
      <c r="AB619" s="1"/>
      <c r="AC619" s="1"/>
      <c r="AD619" s="2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28:44" ht="12.75">
      <c r="AB620" s="1"/>
      <c r="AC620" s="1"/>
      <c r="AD620" s="2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28:44" ht="12.75">
      <c r="AB621" s="1"/>
      <c r="AC621" s="1"/>
      <c r="AD621" s="2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28:44" ht="12.75">
      <c r="AB622" s="1"/>
      <c r="AC622" s="1"/>
      <c r="AD622" s="2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28:44" ht="12.75">
      <c r="AB623" s="1"/>
      <c r="AC623" s="1"/>
      <c r="AD623" s="2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28:44" ht="12.75">
      <c r="AB624" s="1"/>
      <c r="AC624" s="1"/>
      <c r="AD624" s="2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28:44" ht="12.75">
      <c r="AB625" s="1"/>
      <c r="AC625" s="1"/>
      <c r="AD625" s="2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28:44" ht="12.75">
      <c r="AB626" s="1"/>
      <c r="AC626" s="1"/>
      <c r="AD626" s="2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28:44" ht="12.75">
      <c r="AB627" s="1"/>
      <c r="AC627" s="1"/>
      <c r="AD627" s="2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28:44" ht="12.75">
      <c r="AB628" s="1"/>
      <c r="AC628" s="1"/>
      <c r="AD628" s="2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28:44" ht="12.75">
      <c r="AB629" s="1"/>
      <c r="AC629" s="1"/>
      <c r="AD629" s="2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28:44" ht="12.75">
      <c r="AB630" s="1"/>
      <c r="AC630" s="1"/>
      <c r="AD630" s="2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28:44" ht="12.75">
      <c r="AB631" s="1"/>
      <c r="AC631" s="1"/>
      <c r="AD631" s="2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28:44" ht="12.75">
      <c r="AB632" s="1"/>
      <c r="AC632" s="1"/>
      <c r="AD632" s="2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28:44" ht="12.75">
      <c r="AB633" s="1"/>
      <c r="AC633" s="1"/>
      <c r="AD633" s="2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28:44" ht="12.75">
      <c r="AB634" s="1"/>
      <c r="AC634" s="1"/>
      <c r="AD634" s="2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28:44" ht="12.75">
      <c r="AB635" s="1"/>
      <c r="AC635" s="1"/>
      <c r="AD635" s="2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28:44" ht="12.75">
      <c r="AB636" s="1"/>
      <c r="AC636" s="1"/>
      <c r="AD636" s="2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28:44" ht="12.75">
      <c r="AB637" s="1"/>
      <c r="AC637" s="1"/>
      <c r="AD637" s="2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28:44" ht="12.75">
      <c r="AB638" s="1"/>
      <c r="AC638" s="1"/>
      <c r="AD638" s="2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28:44" ht="12.75">
      <c r="AB639" s="1"/>
      <c r="AC639" s="1"/>
      <c r="AD639" s="2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spans="28:44" ht="12.75">
      <c r="AB640" s="1"/>
      <c r="AC640" s="1"/>
      <c r="AD640" s="2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spans="28:44" ht="12.75">
      <c r="AB641" s="1"/>
      <c r="AC641" s="1"/>
      <c r="AD641" s="2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spans="28:44" ht="12.75">
      <c r="AB642" s="1"/>
      <c r="AC642" s="1"/>
      <c r="AD642" s="2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spans="28:44" ht="12.75">
      <c r="AB643" s="1"/>
      <c r="AC643" s="1"/>
      <c r="AD643" s="2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spans="28:44" ht="12.75">
      <c r="AB644" s="1"/>
      <c r="AC644" s="1"/>
      <c r="AD644" s="2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spans="28:44" ht="12.75">
      <c r="AB645" s="1"/>
      <c r="AC645" s="1"/>
      <c r="AD645" s="2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spans="28:44" ht="12.75">
      <c r="AB646" s="1"/>
      <c r="AC646" s="1"/>
      <c r="AD646" s="2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spans="28:44" ht="12.75">
      <c r="AB647" s="1"/>
      <c r="AC647" s="1"/>
      <c r="AD647" s="2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spans="28:44" ht="12.75">
      <c r="AB648" s="1"/>
      <c r="AC648" s="1"/>
      <c r="AD648" s="2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spans="28:44" ht="12.75">
      <c r="AB649" s="1"/>
      <c r="AC649" s="1"/>
      <c r="AD649" s="2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spans="28:44" ht="12.75">
      <c r="AB650" s="1"/>
      <c r="AC650" s="1"/>
      <c r="AD650" s="2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spans="28:44" ht="12.75">
      <c r="AB651" s="1"/>
      <c r="AC651" s="1"/>
      <c r="AD651" s="2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spans="28:44" ht="12.75">
      <c r="AB652" s="1"/>
      <c r="AC652" s="1"/>
      <c r="AD652" s="2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spans="28:44" ht="12.75">
      <c r="AB653" s="1"/>
      <c r="AC653" s="1"/>
      <c r="AD653" s="2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spans="28:44" ht="12.75">
      <c r="AB654" s="1"/>
      <c r="AC654" s="1"/>
      <c r="AD654" s="2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spans="28:44" ht="12.75">
      <c r="AB655" s="1"/>
      <c r="AC655" s="1"/>
      <c r="AD655" s="2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spans="28:44" ht="12.75">
      <c r="AB656" s="1"/>
      <c r="AC656" s="1"/>
      <c r="AD656" s="2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spans="28:44" ht="12.75">
      <c r="AB657" s="1"/>
      <c r="AC657" s="1"/>
      <c r="AD657" s="2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spans="28:44" ht="12.75">
      <c r="AB658" s="1"/>
      <c r="AC658" s="1"/>
      <c r="AD658" s="2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spans="28:44" ht="12.75">
      <c r="AB659" s="1"/>
      <c r="AC659" s="1"/>
      <c r="AD659" s="2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spans="28:44" ht="12.75">
      <c r="AB660" s="1"/>
      <c r="AC660" s="1"/>
      <c r="AD660" s="2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spans="28:44" ht="12.75">
      <c r="AB661" s="1"/>
      <c r="AC661" s="1"/>
      <c r="AD661" s="2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spans="28:44" ht="12.75">
      <c r="AB662" s="1"/>
      <c r="AC662" s="1"/>
      <c r="AD662" s="2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spans="28:44" ht="12.75">
      <c r="AB663" s="1"/>
      <c r="AC663" s="1"/>
      <c r="AD663" s="2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spans="28:44" ht="12.75">
      <c r="AB664" s="1"/>
      <c r="AC664" s="1"/>
      <c r="AD664" s="2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spans="28:44" ht="12.75">
      <c r="AB665" s="1"/>
      <c r="AC665" s="1"/>
      <c r="AD665" s="2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spans="28:44" ht="12.75">
      <c r="AB666" s="1"/>
      <c r="AC666" s="1"/>
      <c r="AD666" s="2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spans="28:44" ht="12.75">
      <c r="AB667" s="1"/>
      <c r="AC667" s="1"/>
      <c r="AD667" s="2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spans="28:44" ht="12.75">
      <c r="AB668" s="1"/>
      <c r="AC668" s="1"/>
      <c r="AD668" s="2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spans="28:44" ht="12.75">
      <c r="AB669" s="1"/>
      <c r="AC669" s="1"/>
      <c r="AD669" s="2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spans="28:44" ht="12.75">
      <c r="AB670" s="1"/>
      <c r="AC670" s="1"/>
      <c r="AD670" s="2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spans="28:44" ht="12.75">
      <c r="AB671" s="1"/>
      <c r="AC671" s="1"/>
      <c r="AD671" s="2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spans="28:44" ht="12.75">
      <c r="AB672" s="1"/>
      <c r="AC672" s="1"/>
      <c r="AD672" s="2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spans="28:44" ht="12.75">
      <c r="AB673" s="1"/>
      <c r="AC673" s="1"/>
      <c r="AD673" s="2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spans="28:44" ht="12.75">
      <c r="AB674" s="1"/>
      <c r="AC674" s="1"/>
      <c r="AD674" s="2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spans="28:44" ht="12.75">
      <c r="AB675" s="1"/>
      <c r="AC675" s="1"/>
      <c r="AD675" s="2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spans="28:44" ht="12.75">
      <c r="AB676" s="1"/>
      <c r="AC676" s="1"/>
      <c r="AD676" s="2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spans="28:44" ht="12.75">
      <c r="AB677" s="1"/>
      <c r="AC677" s="1"/>
      <c r="AD677" s="2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spans="28:44" ht="12.75">
      <c r="AB678" s="1"/>
      <c r="AC678" s="1"/>
      <c r="AD678" s="2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spans="28:44" ht="12.75">
      <c r="AB679" s="1"/>
      <c r="AC679" s="1"/>
      <c r="AD679" s="2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spans="28:44" ht="12.75">
      <c r="AB680" s="1"/>
      <c r="AC680" s="1"/>
      <c r="AD680" s="2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spans="28:44" ht="12.75">
      <c r="AB681" s="1"/>
      <c r="AC681" s="1"/>
      <c r="AD681" s="2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spans="28:44" ht="12.75">
      <c r="AB682" s="1"/>
      <c r="AC682" s="1"/>
      <c r="AD682" s="2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spans="28:44" ht="12.75">
      <c r="AB683" s="1"/>
      <c r="AC683" s="1"/>
      <c r="AD683" s="2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spans="28:44" ht="12.75">
      <c r="AB684" s="1"/>
      <c r="AC684" s="1"/>
      <c r="AD684" s="2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spans="28:44" ht="12.75">
      <c r="AB685" s="1"/>
      <c r="AC685" s="1"/>
      <c r="AD685" s="2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spans="28:44" ht="12.75">
      <c r="AB686" s="1"/>
      <c r="AC686" s="1"/>
      <c r="AD686" s="2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spans="28:44" ht="12.75">
      <c r="AB687" s="1"/>
      <c r="AC687" s="1"/>
      <c r="AD687" s="2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spans="28:44" ht="12.75">
      <c r="AB688" s="1"/>
      <c r="AC688" s="1"/>
      <c r="AD688" s="2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spans="28:44" ht="12.75">
      <c r="AB689" s="1"/>
      <c r="AC689" s="1"/>
      <c r="AD689" s="2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spans="28:44" ht="12.75">
      <c r="AB690" s="1"/>
      <c r="AC690" s="1"/>
      <c r="AD690" s="2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spans="28:44" ht="12.75">
      <c r="AB691" s="1"/>
      <c r="AC691" s="1"/>
      <c r="AD691" s="2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spans="28:44" ht="12.75">
      <c r="AB692" s="1"/>
      <c r="AC692" s="1"/>
      <c r="AD692" s="2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spans="28:44" ht="12.75">
      <c r="AB693" s="1"/>
      <c r="AC693" s="1"/>
      <c r="AD693" s="2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spans="28:44" ht="12.75">
      <c r="AB694" s="1"/>
      <c r="AC694" s="1"/>
      <c r="AD694" s="2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spans="28:44" ht="12.75">
      <c r="AB695" s="1"/>
      <c r="AC695" s="1"/>
      <c r="AD695" s="2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spans="28:44" ht="12.75">
      <c r="AB696" s="1"/>
      <c r="AC696" s="1"/>
      <c r="AD696" s="2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spans="28:44" ht="12.75">
      <c r="AB697" s="1"/>
      <c r="AC697" s="1"/>
      <c r="AD697" s="2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spans="28:44" ht="12.75">
      <c r="AB698" s="1"/>
      <c r="AC698" s="1"/>
      <c r="AD698" s="2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spans="28:44" ht="12.75">
      <c r="AB699" s="1"/>
      <c r="AC699" s="1"/>
      <c r="AD699" s="2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spans="28:44" ht="12.75">
      <c r="AB700" s="1"/>
      <c r="AC700" s="1"/>
      <c r="AD700" s="2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spans="28:44" ht="12.75">
      <c r="AB701" s="1"/>
      <c r="AC701" s="1"/>
      <c r="AD701" s="2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spans="28:44" ht="12.75">
      <c r="AB702" s="1"/>
      <c r="AC702" s="1"/>
      <c r="AD702" s="2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spans="28:44" ht="12.75">
      <c r="AB703" s="1"/>
      <c r="AC703" s="1"/>
      <c r="AD703" s="2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spans="28:44" ht="12.75">
      <c r="AB704" s="1"/>
      <c r="AC704" s="1"/>
      <c r="AD704" s="2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spans="28:44" ht="12.75">
      <c r="AB705" s="1"/>
      <c r="AC705" s="1"/>
      <c r="AD705" s="2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spans="28:44" ht="12.75">
      <c r="AB706" s="1"/>
      <c r="AC706" s="1"/>
      <c r="AD706" s="2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spans="28:44" ht="12.75">
      <c r="AB707" s="1"/>
      <c r="AC707" s="1"/>
      <c r="AD707" s="2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spans="28:44" ht="12.75">
      <c r="AB708" s="1"/>
      <c r="AC708" s="1"/>
      <c r="AD708" s="2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spans="28:44" ht="12.75">
      <c r="AB709" s="1"/>
      <c r="AC709" s="1"/>
      <c r="AD709" s="2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spans="28:44" ht="12.75">
      <c r="AB710" s="1"/>
      <c r="AC710" s="1"/>
      <c r="AD710" s="2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spans="28:44" ht="12.75">
      <c r="AB711" s="1"/>
      <c r="AC711" s="1"/>
      <c r="AD711" s="2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spans="28:44" ht="12.75">
      <c r="AB712" s="1"/>
      <c r="AC712" s="1"/>
      <c r="AD712" s="2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spans="28:44" ht="12.75">
      <c r="AB713" s="1"/>
      <c r="AC713" s="1"/>
      <c r="AD713" s="2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spans="28:44" ht="12.75">
      <c r="AB714" s="1"/>
      <c r="AC714" s="1"/>
      <c r="AD714" s="2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spans="28:44" ht="12.75">
      <c r="AB715" s="1"/>
      <c r="AC715" s="1"/>
      <c r="AD715" s="2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spans="28:44" ht="12.75">
      <c r="AB716" s="1"/>
      <c r="AC716" s="1"/>
      <c r="AD716" s="2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spans="28:44" ht="12.75">
      <c r="AB717" s="1"/>
      <c r="AC717" s="1"/>
      <c r="AD717" s="2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spans="28:44" ht="12.75">
      <c r="AB718" s="1"/>
      <c r="AC718" s="1"/>
      <c r="AD718" s="2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spans="28:44" ht="12.75">
      <c r="AB719" s="1"/>
      <c r="AC719" s="1"/>
      <c r="AD719" s="2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spans="28:44" ht="12.75">
      <c r="AB720" s="1"/>
      <c r="AC720" s="1"/>
      <c r="AD720" s="2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spans="28:44" ht="12.75">
      <c r="AB721" s="1"/>
      <c r="AC721" s="1"/>
      <c r="AD721" s="2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spans="28:44" ht="12.75">
      <c r="AB722" s="1"/>
      <c r="AC722" s="1"/>
      <c r="AD722" s="2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spans="28:44" ht="12.75">
      <c r="AB723" s="1"/>
      <c r="AC723" s="1"/>
      <c r="AD723" s="2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spans="28:44" ht="12.75">
      <c r="AB724" s="1"/>
      <c r="AC724" s="1"/>
      <c r="AD724" s="2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spans="28:44" ht="12.75">
      <c r="AB725" s="1"/>
      <c r="AC725" s="1"/>
      <c r="AD725" s="2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spans="28:44" ht="12.75">
      <c r="AB726" s="1"/>
      <c r="AC726" s="1"/>
      <c r="AD726" s="2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spans="28:44" ht="12.75">
      <c r="AB727" s="1"/>
      <c r="AC727" s="1"/>
      <c r="AD727" s="2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spans="28:44" ht="12.75">
      <c r="AB728" s="1"/>
      <c r="AC728" s="1"/>
      <c r="AD728" s="2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spans="28:44" ht="12.75">
      <c r="AB729" s="1"/>
      <c r="AC729" s="1"/>
      <c r="AD729" s="2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spans="28:44" ht="12.75">
      <c r="AB730" s="1"/>
      <c r="AC730" s="1"/>
      <c r="AD730" s="2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spans="28:44" ht="12.75">
      <c r="AB731" s="1"/>
      <c r="AC731" s="1"/>
      <c r="AD731" s="2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spans="28:44" ht="12.75">
      <c r="AB732" s="1"/>
      <c r="AC732" s="1"/>
      <c r="AD732" s="2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spans="28:44" ht="12.75">
      <c r="AB733" s="1"/>
      <c r="AC733" s="1"/>
      <c r="AD733" s="2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spans="28:44" ht="12.75">
      <c r="AB734" s="1"/>
      <c r="AC734" s="1"/>
      <c r="AD734" s="2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spans="28:44" ht="12.75">
      <c r="AB735" s="1"/>
      <c r="AC735" s="1"/>
      <c r="AD735" s="2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spans="28:44" ht="12.75">
      <c r="AB736" s="1"/>
      <c r="AC736" s="1"/>
      <c r="AD736" s="2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spans="28:44" ht="12.75">
      <c r="AB737" s="1"/>
      <c r="AC737" s="1"/>
      <c r="AD737" s="2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spans="28:44" ht="12.75">
      <c r="AB738" s="1"/>
      <c r="AC738" s="1"/>
      <c r="AD738" s="2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spans="28:44" ht="12.75">
      <c r="AB739" s="1"/>
      <c r="AC739" s="1"/>
      <c r="AD739" s="2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spans="28:44" ht="12.75">
      <c r="AB740" s="1"/>
      <c r="AC740" s="1"/>
      <c r="AD740" s="2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spans="28:44" ht="12.75">
      <c r="AB741" s="1"/>
      <c r="AC741" s="1"/>
      <c r="AD741" s="2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spans="28:44" ht="12.75">
      <c r="AB742" s="1"/>
      <c r="AC742" s="1"/>
      <c r="AD742" s="2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spans="28:44" ht="12.75">
      <c r="AB743" s="1"/>
      <c r="AC743" s="1"/>
      <c r="AD743" s="2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spans="28:44" ht="12.75">
      <c r="AB744" s="1"/>
      <c r="AC744" s="1"/>
      <c r="AD744" s="2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spans="28:44" ht="12.75">
      <c r="AB745" s="1"/>
      <c r="AC745" s="1"/>
      <c r="AD745" s="2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spans="28:44" ht="12.75">
      <c r="AB746" s="1"/>
      <c r="AC746" s="1"/>
      <c r="AD746" s="2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spans="28:44" ht="12.75">
      <c r="AB747" s="1"/>
      <c r="AC747" s="1"/>
      <c r="AD747" s="2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spans="28:44" ht="12.75">
      <c r="AB748" s="1"/>
      <c r="AC748" s="1"/>
      <c r="AD748" s="2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spans="28:44" ht="12.75">
      <c r="AB749" s="1"/>
      <c r="AC749" s="1"/>
      <c r="AD749" s="2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spans="28:44" ht="12.75">
      <c r="AB750" s="1"/>
      <c r="AC750" s="1"/>
      <c r="AD750" s="2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spans="28:44" ht="12.75">
      <c r="AB751" s="1"/>
      <c r="AC751" s="1"/>
      <c r="AD751" s="2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spans="28:44" ht="12.75">
      <c r="AB752" s="1"/>
      <c r="AC752" s="1"/>
      <c r="AD752" s="2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spans="28:44" ht="12.75">
      <c r="AB753" s="1"/>
      <c r="AC753" s="1"/>
      <c r="AD753" s="2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spans="28:44" ht="12.75">
      <c r="AB754" s="1"/>
      <c r="AC754" s="1"/>
      <c r="AD754" s="2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spans="28:44" ht="12.75">
      <c r="AB755" s="1"/>
      <c r="AC755" s="1"/>
      <c r="AD755" s="2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spans="28:44" ht="12.75">
      <c r="AB756" s="1"/>
      <c r="AC756" s="1"/>
      <c r="AD756" s="2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spans="28:44" ht="12.75">
      <c r="AB757" s="1"/>
      <c r="AC757" s="1"/>
      <c r="AD757" s="2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spans="28:44" ht="12.75">
      <c r="AB758" s="1"/>
      <c r="AC758" s="1"/>
      <c r="AD758" s="2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spans="28:44" ht="12.75">
      <c r="AB759" s="1"/>
      <c r="AC759" s="1"/>
      <c r="AD759" s="2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spans="28:44" ht="12.75">
      <c r="AB760" s="1"/>
      <c r="AC760" s="1"/>
      <c r="AD760" s="2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spans="28:44" ht="12.75">
      <c r="AB761" s="1"/>
      <c r="AC761" s="1"/>
      <c r="AD761" s="2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spans="28:44" ht="12.75">
      <c r="AB762" s="1"/>
      <c r="AC762" s="1"/>
      <c r="AD762" s="2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spans="28:44" ht="12.75">
      <c r="AB763" s="1"/>
      <c r="AC763" s="1"/>
      <c r="AD763" s="2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spans="28:44" ht="12.75">
      <c r="AB764" s="1"/>
      <c r="AC764" s="1"/>
      <c r="AD764" s="2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spans="28:44" ht="12.75">
      <c r="AB765" s="1"/>
      <c r="AC765" s="1"/>
      <c r="AD765" s="2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spans="28:44" ht="12.75">
      <c r="AB766" s="1"/>
      <c r="AC766" s="1"/>
      <c r="AD766" s="2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spans="28:44" ht="12.75">
      <c r="AB767" s="1"/>
      <c r="AC767" s="1"/>
      <c r="AD767" s="2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spans="28:44" ht="12.75">
      <c r="AB768" s="1"/>
      <c r="AC768" s="1"/>
      <c r="AD768" s="2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spans="28:44" ht="12.75">
      <c r="AB769" s="1"/>
      <c r="AC769" s="1"/>
      <c r="AD769" s="2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spans="28:44" ht="12.75">
      <c r="AB770" s="1"/>
      <c r="AC770" s="1"/>
      <c r="AD770" s="2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spans="28:44" ht="12.75">
      <c r="AB771" s="1"/>
      <c r="AC771" s="1"/>
      <c r="AD771" s="2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spans="28:44" ht="12.75">
      <c r="AB772" s="1"/>
      <c r="AC772" s="1"/>
      <c r="AD772" s="2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spans="28:44" ht="12.75">
      <c r="AB773" s="1"/>
      <c r="AC773" s="1"/>
      <c r="AD773" s="2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spans="28:44" ht="12.75">
      <c r="AB774" s="1"/>
      <c r="AC774" s="1"/>
      <c r="AD774" s="2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spans="28:44" ht="12.75">
      <c r="AB775" s="1"/>
      <c r="AC775" s="1"/>
      <c r="AD775" s="2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spans="28:44" ht="12.75">
      <c r="AB776" s="1"/>
      <c r="AC776" s="1"/>
      <c r="AD776" s="2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spans="28:44" ht="12.75">
      <c r="AB777" s="1"/>
      <c r="AC777" s="1"/>
      <c r="AD777" s="2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spans="28:44" ht="12.75">
      <c r="AB778" s="1"/>
      <c r="AC778" s="1"/>
      <c r="AD778" s="2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spans="28:44" ht="12.75">
      <c r="AB779" s="1"/>
      <c r="AC779" s="1"/>
      <c r="AD779" s="2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spans="28:44" ht="12.75">
      <c r="AB780" s="1"/>
      <c r="AC780" s="1"/>
      <c r="AD780" s="2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spans="28:44" ht="12.75">
      <c r="AB781" s="1"/>
      <c r="AC781" s="1"/>
      <c r="AD781" s="2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spans="28:44" ht="12.75">
      <c r="AB782" s="1"/>
      <c r="AC782" s="1"/>
      <c r="AD782" s="2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spans="28:44" ht="12.75">
      <c r="AB783" s="1"/>
      <c r="AC783" s="1"/>
      <c r="AD783" s="2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spans="28:44" ht="12.75">
      <c r="AB784" s="1"/>
      <c r="AC784" s="1"/>
      <c r="AD784" s="2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spans="28:44" ht="12.75">
      <c r="AB785" s="1"/>
      <c r="AC785" s="1"/>
      <c r="AD785" s="2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spans="28:44" ht="12.75">
      <c r="AB786" s="1"/>
      <c r="AC786" s="1"/>
      <c r="AD786" s="2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spans="28:44" ht="12.75">
      <c r="AB787" s="1"/>
      <c r="AC787" s="1"/>
      <c r="AD787" s="2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spans="28:44" ht="12.75">
      <c r="AB788" s="1"/>
      <c r="AC788" s="1"/>
      <c r="AD788" s="2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spans="28:44" ht="12.75">
      <c r="AB789" s="1"/>
      <c r="AC789" s="1"/>
      <c r="AD789" s="2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spans="28:44" ht="12.75">
      <c r="AB790" s="1"/>
      <c r="AC790" s="1"/>
      <c r="AD790" s="2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spans="28:44" ht="12.75">
      <c r="AB791" s="1"/>
      <c r="AC791" s="1"/>
      <c r="AD791" s="2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spans="28:44" ht="12.75">
      <c r="AB792" s="1"/>
      <c r="AC792" s="1"/>
      <c r="AD792" s="2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spans="28:44" ht="12.75">
      <c r="AB793" s="1"/>
      <c r="AC793" s="1"/>
      <c r="AD793" s="2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spans="28:44" ht="12.75">
      <c r="AB794" s="1"/>
      <c r="AC794" s="1"/>
      <c r="AD794" s="2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spans="28:44" ht="12.75">
      <c r="AB795" s="1"/>
      <c r="AC795" s="1"/>
      <c r="AD795" s="2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spans="28:44" ht="12.75">
      <c r="AB796" s="1"/>
      <c r="AC796" s="1"/>
      <c r="AD796" s="2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spans="28:44" ht="12.75">
      <c r="AB797" s="1"/>
      <c r="AC797" s="1"/>
      <c r="AD797" s="2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spans="28:44" ht="12.75">
      <c r="AB798" s="1"/>
      <c r="AC798" s="1"/>
      <c r="AD798" s="2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spans="28:44" ht="12.75">
      <c r="AB799" s="1"/>
      <c r="AC799" s="1"/>
      <c r="AD799" s="2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  <row r="800" spans="28:44" ht="12.75">
      <c r="AB800" s="1"/>
      <c r="AC800" s="1"/>
      <c r="AD800" s="2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</row>
    <row r="801" spans="28:44" ht="12.75">
      <c r="AB801" s="1"/>
      <c r="AC801" s="1"/>
      <c r="AD801" s="2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</row>
    <row r="802" spans="28:44" ht="12.75">
      <c r="AB802" s="1"/>
      <c r="AC802" s="1"/>
      <c r="AD802" s="2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</row>
    <row r="803" spans="28:44" ht="12.75">
      <c r="AB803" s="1"/>
      <c r="AC803" s="1"/>
      <c r="AD803" s="2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</row>
    <row r="804" spans="28:44" ht="12.75">
      <c r="AB804" s="1"/>
      <c r="AC804" s="1"/>
      <c r="AD804" s="2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</row>
    <row r="805" spans="28:44" ht="12.75">
      <c r="AB805" s="1"/>
      <c r="AC805" s="1"/>
      <c r="AD805" s="2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</row>
    <row r="806" spans="28:44" ht="12.75">
      <c r="AB806" s="1"/>
      <c r="AC806" s="1"/>
      <c r="AD806" s="2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</row>
    <row r="807" spans="28:44" ht="12.75">
      <c r="AB807" s="1"/>
      <c r="AC807" s="1"/>
      <c r="AD807" s="2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</row>
    <row r="808" spans="28:44" ht="12.75">
      <c r="AB808" s="1"/>
      <c r="AC808" s="1"/>
      <c r="AD808" s="2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</row>
    <row r="809" spans="28:44" ht="12.75">
      <c r="AB809" s="1"/>
      <c r="AC809" s="1"/>
      <c r="AD809" s="2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</row>
    <row r="810" spans="28:44" ht="12.75">
      <c r="AB810" s="1"/>
      <c r="AC810" s="1"/>
      <c r="AD810" s="2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</row>
    <row r="811" spans="28:44" ht="12.75">
      <c r="AB811" s="1"/>
      <c r="AC811" s="1"/>
      <c r="AD811" s="2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</row>
    <row r="812" spans="28:44" ht="12.75">
      <c r="AB812" s="1"/>
      <c r="AC812" s="1"/>
      <c r="AD812" s="2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</row>
    <row r="813" spans="28:44" ht="12.75">
      <c r="AB813" s="1"/>
      <c r="AC813" s="1"/>
      <c r="AD813" s="2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</row>
    <row r="814" spans="28:44" ht="12.75">
      <c r="AB814" s="1"/>
      <c r="AC814" s="1"/>
      <c r="AD814" s="2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</row>
    <row r="815" spans="28:44" ht="12.75">
      <c r="AB815" s="1"/>
      <c r="AC815" s="1"/>
      <c r="AD815" s="2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</row>
    <row r="816" spans="28:44" ht="12.75">
      <c r="AB816" s="1"/>
      <c r="AC816" s="1"/>
      <c r="AD816" s="2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</row>
    <row r="817" spans="28:44" ht="12.75">
      <c r="AB817" s="1"/>
      <c r="AC817" s="1"/>
      <c r="AD817" s="2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</row>
    <row r="818" spans="28:44" ht="12.75">
      <c r="AB818" s="1"/>
      <c r="AC818" s="1"/>
      <c r="AD818" s="2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</row>
    <row r="819" spans="28:44" ht="12.75">
      <c r="AB819" s="1"/>
      <c r="AC819" s="1"/>
      <c r="AD819" s="2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</row>
    <row r="820" spans="28:44" ht="12.75">
      <c r="AB820" s="1"/>
      <c r="AC820" s="1"/>
      <c r="AD820" s="2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</row>
    <row r="821" spans="28:44" ht="12.75">
      <c r="AB821" s="1"/>
      <c r="AC821" s="1"/>
      <c r="AD821" s="2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</row>
    <row r="822" spans="28:44" ht="12.75">
      <c r="AB822" s="1"/>
      <c r="AC822" s="1"/>
      <c r="AD822" s="2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</row>
    <row r="823" spans="28:44" ht="12.75">
      <c r="AB823" s="1"/>
      <c r="AC823" s="1"/>
      <c r="AD823" s="2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</row>
    <row r="824" spans="28:44" ht="12.75">
      <c r="AB824" s="1"/>
      <c r="AC824" s="1"/>
      <c r="AD824" s="2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</row>
    <row r="825" spans="28:44" ht="12.75">
      <c r="AB825" s="1"/>
      <c r="AC825" s="1"/>
      <c r="AD825" s="2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</row>
    <row r="826" spans="28:44" ht="12.75">
      <c r="AB826" s="1"/>
      <c r="AC826" s="1"/>
      <c r="AD826" s="2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</row>
    <row r="827" spans="28:44" ht="12.75">
      <c r="AB827" s="1"/>
      <c r="AC827" s="1"/>
      <c r="AD827" s="2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</row>
    <row r="828" spans="28:44" ht="12.75">
      <c r="AB828" s="1"/>
      <c r="AC828" s="1"/>
      <c r="AD828" s="2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</row>
    <row r="829" spans="28:44" ht="12.75">
      <c r="AB829" s="1"/>
      <c r="AC829" s="1"/>
      <c r="AD829" s="2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</row>
    <row r="830" spans="28:44" ht="12.75">
      <c r="AB830" s="1"/>
      <c r="AC830" s="1"/>
      <c r="AD830" s="2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</row>
    <row r="831" spans="28:44" ht="12.75">
      <c r="AB831" s="1"/>
      <c r="AC831" s="1"/>
      <c r="AD831" s="2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</row>
    <row r="832" spans="28:44" ht="12.75">
      <c r="AB832" s="1"/>
      <c r="AC832" s="1"/>
      <c r="AD832" s="2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</row>
    <row r="833" spans="28:44" ht="12.75">
      <c r="AB833" s="1"/>
      <c r="AC833" s="1"/>
      <c r="AD833" s="2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</row>
    <row r="834" spans="28:44" ht="12.75">
      <c r="AB834" s="1"/>
      <c r="AC834" s="1"/>
      <c r="AD834" s="2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</row>
    <row r="835" spans="28:44" ht="12.75">
      <c r="AB835" s="1"/>
      <c r="AC835" s="1"/>
      <c r="AD835" s="2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</row>
    <row r="836" spans="28:44" ht="12.75">
      <c r="AB836" s="1"/>
      <c r="AC836" s="1"/>
      <c r="AD836" s="2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</row>
    <row r="837" spans="28:44" ht="12.75">
      <c r="AB837" s="1"/>
      <c r="AC837" s="1"/>
      <c r="AD837" s="2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spans="28:44" ht="12.75">
      <c r="AB838" s="1"/>
      <c r="AC838" s="1"/>
      <c r="AD838" s="2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spans="28:44" ht="12.75">
      <c r="AB839" s="1"/>
      <c r="AC839" s="1"/>
      <c r="AD839" s="2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</row>
    <row r="840" spans="28:44" ht="12.75">
      <c r="AB840" s="1"/>
      <c r="AC840" s="1"/>
      <c r="AD840" s="2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</row>
    <row r="841" spans="28:44" ht="12.75">
      <c r="AB841" s="1"/>
      <c r="AC841" s="1"/>
      <c r="AD841" s="2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</row>
    <row r="842" spans="28:44" ht="12.75">
      <c r="AB842" s="1"/>
      <c r="AC842" s="1"/>
      <c r="AD842" s="2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</row>
    <row r="843" spans="28:44" ht="12.75">
      <c r="AB843" s="1"/>
      <c r="AC843" s="1"/>
      <c r="AD843" s="2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</row>
    <row r="844" spans="28:44" ht="12.75">
      <c r="AB844" s="1"/>
      <c r="AC844" s="1"/>
      <c r="AD844" s="2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</row>
    <row r="845" spans="28:44" ht="12.75">
      <c r="AB845" s="1"/>
      <c r="AC845" s="1"/>
      <c r="AD845" s="2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</row>
    <row r="846" spans="28:44" ht="12.75">
      <c r="AB846" s="1"/>
      <c r="AC846" s="1"/>
      <c r="AD846" s="2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</row>
    <row r="847" spans="28:44" ht="12.75">
      <c r="AB847" s="1"/>
      <c r="AC847" s="1"/>
      <c r="AD847" s="2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</row>
    <row r="848" spans="28:44" ht="12.75">
      <c r="AB848" s="1"/>
      <c r="AC848" s="1"/>
      <c r="AD848" s="2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</row>
    <row r="849" spans="28:44" ht="12.75">
      <c r="AB849" s="1"/>
      <c r="AC849" s="1"/>
      <c r="AD849" s="2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</row>
    <row r="850" spans="28:44" ht="12.75">
      <c r="AB850" s="1"/>
      <c r="AC850" s="1"/>
      <c r="AD850" s="2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</row>
    <row r="851" spans="28:44" ht="12.75">
      <c r="AB851" s="1"/>
      <c r="AC851" s="1"/>
      <c r="AD851" s="2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</row>
    <row r="852" spans="28:44" ht="12.75">
      <c r="AB852" s="1"/>
      <c r="AC852" s="1"/>
      <c r="AD852" s="2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</row>
    <row r="853" spans="28:44" ht="12.75">
      <c r="AB853" s="1"/>
      <c r="AC853" s="1"/>
      <c r="AD853" s="2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</row>
    <row r="854" spans="28:44" ht="12.75">
      <c r="AB854" s="1"/>
      <c r="AC854" s="1"/>
      <c r="AD854" s="2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</row>
    <row r="855" spans="28:44" ht="12.75">
      <c r="AB855" s="1"/>
      <c r="AC855" s="1"/>
      <c r="AD855" s="2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</row>
    <row r="856" spans="28:44" ht="12.75">
      <c r="AB856" s="1"/>
      <c r="AC856" s="1"/>
      <c r="AD856" s="2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</row>
    <row r="857" spans="28:44" ht="12.75">
      <c r="AB857" s="1"/>
      <c r="AC857" s="1"/>
      <c r="AD857" s="2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spans="28:44" ht="12.75">
      <c r="AB858" s="1"/>
      <c r="AC858" s="1"/>
      <c r="AD858" s="2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</row>
    <row r="859" spans="28:44" ht="12.75">
      <c r="AB859" s="1"/>
      <c r="AC859" s="1"/>
      <c r="AD859" s="2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</row>
    <row r="860" spans="28:44" ht="12.75">
      <c r="AB860" s="1"/>
      <c r="AC860" s="1"/>
      <c r="AD860" s="2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</row>
    <row r="861" spans="28:44" ht="12.75">
      <c r="AB861" s="1"/>
      <c r="AC861" s="1"/>
      <c r="AD861" s="2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</row>
    <row r="862" spans="28:44" ht="12.75">
      <c r="AB862" s="1"/>
      <c r="AC862" s="1"/>
      <c r="AD862" s="2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</row>
    <row r="863" spans="28:44" ht="12.75">
      <c r="AB863" s="1"/>
      <c r="AC863" s="1"/>
      <c r="AD863" s="2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</row>
    <row r="864" spans="28:44" ht="12.75">
      <c r="AB864" s="1"/>
      <c r="AC864" s="1"/>
      <c r="AD864" s="2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</row>
    <row r="865" spans="28:44" ht="12.75">
      <c r="AB865" s="1"/>
      <c r="AC865" s="1"/>
      <c r="AD865" s="2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</row>
    <row r="866" spans="28:44" ht="12.75">
      <c r="AB866" s="1"/>
      <c r="AC866" s="1"/>
      <c r="AD866" s="2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</row>
    <row r="867" spans="28:44" ht="12.75">
      <c r="AB867" s="1"/>
      <c r="AC867" s="1"/>
      <c r="AD867" s="2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</row>
    <row r="868" spans="28:44" ht="12.75">
      <c r="AB868" s="1"/>
      <c r="AC868" s="1"/>
      <c r="AD868" s="2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</row>
    <row r="869" spans="28:44" ht="12.75">
      <c r="AB869" s="1"/>
      <c r="AC869" s="1"/>
      <c r="AD869" s="2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</row>
    <row r="870" spans="28:44" ht="12.75">
      <c r="AB870" s="1"/>
      <c r="AC870" s="1"/>
      <c r="AD870" s="2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</row>
    <row r="871" spans="28:44" ht="12.75">
      <c r="AB871" s="1"/>
      <c r="AC871" s="1"/>
      <c r="AD871" s="2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</row>
    <row r="872" spans="28:44" ht="12.75">
      <c r="AB872" s="1"/>
      <c r="AC872" s="1"/>
      <c r="AD872" s="2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</row>
    <row r="873" spans="28:44" ht="12.75">
      <c r="AB873" s="1"/>
      <c r="AC873" s="1"/>
      <c r="AD873" s="2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</row>
    <row r="874" spans="28:44" ht="12.75">
      <c r="AB874" s="1"/>
      <c r="AC874" s="1"/>
      <c r="AD874" s="2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</row>
    <row r="875" spans="28:44" ht="12.75">
      <c r="AB875" s="1"/>
      <c r="AC875" s="1"/>
      <c r="AD875" s="2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</row>
    <row r="876" spans="28:44" ht="12.75">
      <c r="AB876" s="1"/>
      <c r="AC876" s="1"/>
      <c r="AD876" s="2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</row>
    <row r="877" spans="28:44" ht="12.75">
      <c r="AB877" s="1"/>
      <c r="AC877" s="1"/>
      <c r="AD877" s="2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</row>
    <row r="878" spans="28:44" ht="12.75">
      <c r="AB878" s="1"/>
      <c r="AC878" s="1"/>
      <c r="AD878" s="2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</row>
    <row r="879" spans="28:44" ht="12.75">
      <c r="AB879" s="1"/>
      <c r="AC879" s="1"/>
      <c r="AD879" s="2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</row>
    <row r="880" spans="28:44" ht="12.75">
      <c r="AB880" s="1"/>
      <c r="AC880" s="1"/>
      <c r="AD880" s="2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</row>
    <row r="881" spans="28:44" ht="12.75">
      <c r="AB881" s="1"/>
      <c r="AC881" s="1"/>
      <c r="AD881" s="2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</row>
    <row r="882" spans="28:44" ht="12.75">
      <c r="AB882" s="1"/>
      <c r="AC882" s="1"/>
      <c r="AD882" s="2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</row>
    <row r="883" spans="28:44" ht="12.75">
      <c r="AB883" s="1"/>
      <c r="AC883" s="1"/>
      <c r="AD883" s="2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</row>
    <row r="884" spans="28:44" ht="12.75">
      <c r="AB884" s="1"/>
      <c r="AC884" s="1"/>
      <c r="AD884" s="2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</row>
    <row r="885" spans="28:44" ht="12.75">
      <c r="AB885" s="1"/>
      <c r="AC885" s="1"/>
      <c r="AD885" s="2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</row>
    <row r="886" spans="28:44" ht="12.75">
      <c r="AB886" s="1"/>
      <c r="AC886" s="1"/>
      <c r="AD886" s="2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</row>
    <row r="887" spans="28:44" ht="12.75">
      <c r="AB887" s="1"/>
      <c r="AC887" s="1"/>
      <c r="AD887" s="2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</row>
    <row r="888" spans="28:44" ht="12.75">
      <c r="AB888" s="1"/>
      <c r="AC888" s="1"/>
      <c r="AD888" s="2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</row>
    <row r="889" spans="28:44" ht="12.75">
      <c r="AB889" s="1"/>
      <c r="AC889" s="1"/>
      <c r="AD889" s="2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</row>
    <row r="890" spans="28:44" ht="12.75">
      <c r="AB890" s="1"/>
      <c r="AC890" s="1"/>
      <c r="AD890" s="2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</row>
    <row r="891" spans="28:44" ht="12.75">
      <c r="AB891" s="1"/>
      <c r="AC891" s="1"/>
      <c r="AD891" s="2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</row>
    <row r="892" spans="28:44" ht="12.75">
      <c r="AB892" s="1"/>
      <c r="AC892" s="1"/>
      <c r="AD892" s="2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</row>
    <row r="893" spans="28:44" ht="12.75">
      <c r="AB893" s="1"/>
      <c r="AC893" s="1"/>
      <c r="AD893" s="2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</row>
    <row r="894" spans="28:44" ht="12.75">
      <c r="AB894" s="1"/>
      <c r="AC894" s="1"/>
      <c r="AD894" s="2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</row>
    <row r="895" spans="28:44" ht="12.75">
      <c r="AB895" s="1"/>
      <c r="AC895" s="1"/>
      <c r="AD895" s="2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</row>
    <row r="896" spans="28:44" ht="12.75">
      <c r="AB896" s="1"/>
      <c r="AC896" s="1"/>
      <c r="AD896" s="2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</row>
    <row r="897" spans="28:44" ht="12.75">
      <c r="AB897" s="1"/>
      <c r="AC897" s="1"/>
      <c r="AD897" s="2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</row>
    <row r="898" spans="28:44" ht="12.75">
      <c r="AB898" s="1"/>
      <c r="AC898" s="1"/>
      <c r="AD898" s="2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</row>
    <row r="899" spans="28:44" ht="12.75">
      <c r="AB899" s="1"/>
      <c r="AC899" s="1"/>
      <c r="AD899" s="2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</row>
    <row r="900" spans="28:44" ht="12.75">
      <c r="AB900" s="1"/>
      <c r="AC900" s="1"/>
      <c r="AD900" s="2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</row>
    <row r="901" spans="28:44" ht="12.75">
      <c r="AB901" s="1"/>
      <c r="AC901" s="1"/>
      <c r="AD901" s="2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</row>
    <row r="902" spans="28:44" ht="12.75">
      <c r="AB902" s="1"/>
      <c r="AC902" s="1"/>
      <c r="AD902" s="2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</row>
    <row r="903" spans="28:44" ht="12.75">
      <c r="AB903" s="1"/>
      <c r="AC903" s="1"/>
      <c r="AD903" s="2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</row>
    <row r="904" spans="28:44" ht="12.75">
      <c r="AB904" s="1"/>
      <c r="AC904" s="1"/>
      <c r="AD904" s="2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</row>
    <row r="905" spans="28:44" ht="12.75">
      <c r="AB905" s="1"/>
      <c r="AC905" s="1"/>
      <c r="AD905" s="2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</row>
    <row r="906" spans="28:44" ht="12.75">
      <c r="AB906" s="1"/>
      <c r="AC906" s="1"/>
      <c r="AD906" s="2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</row>
    <row r="907" spans="28:44" ht="12.75">
      <c r="AB907" s="1"/>
      <c r="AC907" s="1"/>
      <c r="AD907" s="2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</row>
    <row r="908" spans="28:44" ht="12.75">
      <c r="AB908" s="1"/>
      <c r="AC908" s="1"/>
      <c r="AD908" s="2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</row>
    <row r="909" spans="28:44" ht="12.75">
      <c r="AB909" s="1"/>
      <c r="AC909" s="1"/>
      <c r="AD909" s="2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</row>
    <row r="910" spans="28:44" ht="12.75">
      <c r="AB910" s="1"/>
      <c r="AC910" s="1"/>
      <c r="AD910" s="2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</row>
    <row r="911" spans="28:44" ht="12.75">
      <c r="AB911" s="1"/>
      <c r="AC911" s="1"/>
      <c r="AD911" s="2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</row>
    <row r="912" spans="28:44" ht="12.75">
      <c r="AB912" s="1"/>
      <c r="AC912" s="1"/>
      <c r="AD912" s="2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</row>
    <row r="913" spans="28:44" ht="12.75">
      <c r="AB913" s="1"/>
      <c r="AC913" s="1"/>
      <c r="AD913" s="2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</row>
    <row r="914" spans="28:44" ht="12.75">
      <c r="AB914" s="1"/>
      <c r="AC914" s="1"/>
      <c r="AD914" s="2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</row>
    <row r="915" spans="28:44" ht="12.75">
      <c r="AB915" s="1"/>
      <c r="AC915" s="1"/>
      <c r="AD915" s="2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</row>
    <row r="916" spans="28:44" ht="12.75">
      <c r="AB916" s="1"/>
      <c r="AC916" s="1"/>
      <c r="AD916" s="2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</row>
    <row r="917" spans="28:44" ht="12.75">
      <c r="AB917" s="1"/>
      <c r="AC917" s="1"/>
      <c r="AD917" s="2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</row>
    <row r="918" spans="28:44" ht="12.75">
      <c r="AB918" s="1"/>
      <c r="AC918" s="1"/>
      <c r="AD918" s="2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</row>
    <row r="919" spans="28:44" ht="12.75">
      <c r="AB919" s="1"/>
      <c r="AC919" s="1"/>
      <c r="AD919" s="2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</row>
    <row r="920" spans="28:44" ht="12.75">
      <c r="AB920" s="1"/>
      <c r="AC920" s="1"/>
      <c r="AD920" s="2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</row>
    <row r="921" spans="28:44" ht="12.75">
      <c r="AB921" s="1"/>
      <c r="AC921" s="1"/>
      <c r="AD921" s="2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</row>
    <row r="922" spans="28:44" ht="12.75">
      <c r="AB922" s="1"/>
      <c r="AC922" s="1"/>
      <c r="AD922" s="2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</row>
    <row r="923" spans="28:44" ht="12.75">
      <c r="AB923" s="1"/>
      <c r="AC923" s="1"/>
      <c r="AD923" s="2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</row>
    <row r="924" spans="28:44" ht="12.75">
      <c r="AB924" s="1"/>
      <c r="AC924" s="1"/>
      <c r="AD924" s="2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</row>
    <row r="925" spans="28:44" ht="12.75">
      <c r="AB925" s="1"/>
      <c r="AC925" s="1"/>
      <c r="AD925" s="2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</row>
    <row r="926" spans="28:44" ht="12.75">
      <c r="AB926" s="1"/>
      <c r="AC926" s="1"/>
      <c r="AD926" s="2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</row>
    <row r="927" spans="28:44" ht="12.75">
      <c r="AB927" s="1"/>
      <c r="AC927" s="1"/>
      <c r="AD927" s="2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</row>
    <row r="928" spans="28:44" ht="12.75">
      <c r="AB928" s="1"/>
      <c r="AC928" s="1"/>
      <c r="AD928" s="2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</row>
    <row r="929" spans="28:44" ht="12.75">
      <c r="AB929" s="1"/>
      <c r="AC929" s="1"/>
      <c r="AD929" s="2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</row>
    <row r="930" spans="28:44" ht="12.75">
      <c r="AB930" s="1"/>
      <c r="AC930" s="1"/>
      <c r="AD930" s="2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</row>
    <row r="931" spans="28:44" ht="12.75">
      <c r="AB931" s="1"/>
      <c r="AC931" s="1"/>
      <c r="AD931" s="2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</row>
    <row r="932" spans="28:44" ht="12.75">
      <c r="AB932" s="1"/>
      <c r="AC932" s="1"/>
      <c r="AD932" s="2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</row>
    <row r="933" spans="28:44" ht="12.75">
      <c r="AB933" s="1"/>
      <c r="AC933" s="1"/>
      <c r="AD933" s="2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</row>
    <row r="934" spans="28:44" ht="12.75">
      <c r="AB934" s="1"/>
      <c r="AC934" s="1"/>
      <c r="AD934" s="2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</row>
    <row r="935" spans="28:44" ht="12.75">
      <c r="AB935" s="1"/>
      <c r="AC935" s="1"/>
      <c r="AD935" s="2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</row>
    <row r="936" spans="28:44" ht="12.75">
      <c r="AB936" s="1"/>
      <c r="AC936" s="1"/>
      <c r="AD936" s="2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</row>
    <row r="937" spans="28:44" ht="12.75">
      <c r="AB937" s="1"/>
      <c r="AC937" s="1"/>
      <c r="AD937" s="2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</row>
    <row r="938" spans="28:44" ht="12.75">
      <c r="AB938" s="1"/>
      <c r="AC938" s="1"/>
      <c r="AD938" s="2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</row>
    <row r="939" spans="28:44" ht="12.75">
      <c r="AB939" s="1"/>
      <c r="AC939" s="1"/>
      <c r="AD939" s="2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</row>
    <row r="940" spans="28:44" ht="12.75">
      <c r="AB940" s="1"/>
      <c r="AC940" s="1"/>
      <c r="AD940" s="2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</row>
    <row r="941" spans="28:44" ht="12.75">
      <c r="AB941" s="1"/>
      <c r="AC941" s="1"/>
      <c r="AD941" s="2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</row>
    <row r="942" spans="28:44" ht="12.75">
      <c r="AB942" s="1"/>
      <c r="AC942" s="1"/>
      <c r="AD942" s="2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</row>
    <row r="943" spans="28:44" ht="12.75">
      <c r="AB943" s="1"/>
      <c r="AC943" s="1"/>
      <c r="AD943" s="2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</row>
    <row r="944" spans="28:44" ht="12.75">
      <c r="AB944" s="1"/>
      <c r="AC944" s="1"/>
      <c r="AD944" s="2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</row>
    <row r="945" spans="28:44" ht="12.75">
      <c r="AB945" s="1"/>
      <c r="AC945" s="1"/>
      <c r="AD945" s="2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</row>
    <row r="946" spans="28:44" ht="12.75">
      <c r="AB946" s="1"/>
      <c r="AC946" s="1"/>
      <c r="AD946" s="2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</row>
    <row r="947" spans="28:44" ht="12.75">
      <c r="AB947" s="1"/>
      <c r="AC947" s="1"/>
      <c r="AD947" s="2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</row>
    <row r="948" spans="28:44" ht="12.75">
      <c r="AB948" s="1"/>
      <c r="AC948" s="1"/>
      <c r="AD948" s="2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</row>
    <row r="949" spans="28:44" ht="12.75">
      <c r="AB949" s="1"/>
      <c r="AC949" s="1"/>
      <c r="AD949" s="2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</row>
    <row r="950" spans="28:44" ht="12.75">
      <c r="AB950" s="1"/>
      <c r="AC950" s="1"/>
      <c r="AD950" s="2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</row>
    <row r="951" spans="28:44" ht="12.75">
      <c r="AB951" s="1"/>
      <c r="AC951" s="1"/>
      <c r="AD951" s="2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</row>
    <row r="952" spans="28:44" ht="12.75">
      <c r="AB952" s="1"/>
      <c r="AC952" s="1"/>
      <c r="AD952" s="2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</row>
    <row r="953" spans="28:44" ht="12.75">
      <c r="AB953" s="1"/>
      <c r="AC953" s="1"/>
      <c r="AD953" s="2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</row>
    <row r="954" spans="28:44" ht="12.75">
      <c r="AB954" s="1"/>
      <c r="AC954" s="1"/>
      <c r="AD954" s="2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</row>
    <row r="955" spans="28:44" ht="12.75">
      <c r="AB955" s="1"/>
      <c r="AC955" s="1"/>
      <c r="AD955" s="2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</row>
    <row r="956" spans="28:44" ht="12.75">
      <c r="AB956" s="1"/>
      <c r="AC956" s="1"/>
      <c r="AD956" s="2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</row>
    <row r="957" spans="28:44" ht="12.75">
      <c r="AB957" s="1"/>
      <c r="AC957" s="1"/>
      <c r="AD957" s="2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</row>
    <row r="958" spans="28:44" ht="12.75">
      <c r="AB958" s="1"/>
      <c r="AC958" s="1"/>
      <c r="AD958" s="2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</row>
    <row r="959" spans="28:44" ht="12.75">
      <c r="AB959" s="1"/>
      <c r="AC959" s="1"/>
      <c r="AD959" s="2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</row>
    <row r="960" spans="28:44" ht="12.75">
      <c r="AB960" s="1"/>
      <c r="AC960" s="1"/>
      <c r="AD960" s="2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</row>
    <row r="961" spans="28:44" ht="12.75">
      <c r="AB961" s="1"/>
      <c r="AC961" s="1"/>
      <c r="AD961" s="2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</row>
    <row r="962" spans="28:44" ht="12.75">
      <c r="AB962" s="1"/>
      <c r="AC962" s="1"/>
      <c r="AD962" s="2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</row>
    <row r="963" spans="28:44" ht="12.75">
      <c r="AB963" s="1"/>
      <c r="AC963" s="1"/>
      <c r="AD963" s="2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</row>
    <row r="964" spans="28:44" ht="12.75">
      <c r="AB964" s="1"/>
      <c r="AC964" s="1"/>
      <c r="AD964" s="2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</row>
    <row r="965" spans="28:44" ht="12.75">
      <c r="AB965" s="1"/>
      <c r="AC965" s="1"/>
      <c r="AD965" s="2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</row>
    <row r="966" spans="28:44" ht="12.75">
      <c r="AB966" s="1"/>
      <c r="AC966" s="1"/>
      <c r="AD966" s="2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</row>
    <row r="967" spans="28:44" ht="12.75">
      <c r="AB967" s="1"/>
      <c r="AC967" s="1"/>
      <c r="AD967" s="2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</row>
    <row r="968" spans="28:44" ht="12.75">
      <c r="AB968" s="1"/>
      <c r="AC968" s="1"/>
      <c r="AD968" s="2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</row>
    <row r="969" spans="28:44" ht="12.75">
      <c r="AB969" s="1"/>
      <c r="AC969" s="1"/>
      <c r="AD969" s="2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</row>
    <row r="970" spans="28:44" ht="12.75">
      <c r="AB970" s="1"/>
      <c r="AC970" s="1"/>
      <c r="AD970" s="2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</row>
    <row r="971" spans="28:44" ht="12.75">
      <c r="AB971" s="1"/>
      <c r="AC971" s="1"/>
      <c r="AD971" s="2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</row>
    <row r="972" spans="28:44" ht="12.75">
      <c r="AB972" s="1"/>
      <c r="AC972" s="1"/>
      <c r="AD972" s="2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</row>
    <row r="973" spans="28:44" ht="12.75">
      <c r="AB973" s="1"/>
      <c r="AC973" s="1"/>
      <c r="AD973" s="2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</row>
    <row r="974" spans="28:44" ht="12.75">
      <c r="AB974" s="1"/>
      <c r="AC974" s="1"/>
      <c r="AD974" s="2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</row>
    <row r="975" spans="28:44" ht="12.75">
      <c r="AB975" s="1"/>
      <c r="AC975" s="1"/>
      <c r="AD975" s="2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</row>
    <row r="976" spans="28:44" ht="12.75">
      <c r="AB976" s="1"/>
      <c r="AC976" s="1"/>
      <c r="AD976" s="2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</row>
    <row r="977" spans="28:44" ht="12.75">
      <c r="AB977" s="1"/>
      <c r="AC977" s="1"/>
      <c r="AD977" s="2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</row>
    <row r="978" spans="28:44" ht="12.75">
      <c r="AB978" s="1"/>
      <c r="AC978" s="1"/>
      <c r="AD978" s="2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</row>
    <row r="979" spans="28:44" ht="12.75">
      <c r="AB979" s="1"/>
      <c r="AC979" s="1"/>
      <c r="AD979" s="2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</row>
    <row r="980" spans="28:44" ht="12.75">
      <c r="AB980" s="1"/>
      <c r="AC980" s="1"/>
      <c r="AD980" s="2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</row>
    <row r="981" spans="28:44" ht="12.75">
      <c r="AB981" s="1"/>
      <c r="AC981" s="1"/>
      <c r="AD981" s="2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</row>
    <row r="982" spans="28:44" ht="12.75">
      <c r="AB982" s="1"/>
      <c r="AC982" s="1"/>
      <c r="AD982" s="2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</row>
    <row r="983" spans="28:44" ht="12.75">
      <c r="AB983" s="1"/>
      <c r="AC983" s="1"/>
      <c r="AD983" s="2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</row>
    <row r="984" spans="28:44" ht="12.75">
      <c r="AB984" s="1"/>
      <c r="AC984" s="1"/>
      <c r="AD984" s="2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</row>
    <row r="985" spans="28:44" ht="12.75">
      <c r="AB985" s="1"/>
      <c r="AC985" s="1"/>
      <c r="AD985" s="2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</row>
    <row r="986" spans="28:44" ht="12.75">
      <c r="AB986" s="1"/>
      <c r="AC986" s="1"/>
      <c r="AD986" s="2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</row>
    <row r="987" spans="28:44" ht="12.75">
      <c r="AB987" s="1"/>
      <c r="AC987" s="1"/>
      <c r="AD987" s="2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</row>
    <row r="988" spans="28:44" ht="12.75">
      <c r="AB988" s="1"/>
      <c r="AC988" s="1"/>
      <c r="AD988" s="2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</row>
    <row r="989" spans="28:44" ht="12.75">
      <c r="AB989" s="1"/>
      <c r="AC989" s="1"/>
      <c r="AD989" s="2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</row>
    <row r="990" spans="28:44" ht="12.75">
      <c r="AB990" s="1"/>
      <c r="AC990" s="1"/>
      <c r="AD990" s="2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</row>
    <row r="991" spans="28:44" ht="12.75">
      <c r="AB991" s="1"/>
      <c r="AC991" s="1"/>
      <c r="AD991" s="2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</row>
    <row r="992" spans="28:44" ht="12.75">
      <c r="AB992" s="1"/>
      <c r="AC992" s="1"/>
      <c r="AD992" s="2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</row>
    <row r="993" spans="28:44" ht="12.75">
      <c r="AB993" s="1"/>
      <c r="AC993" s="1"/>
      <c r="AD993" s="2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</row>
    <row r="994" spans="28:44" ht="12.75">
      <c r="AB994" s="1"/>
      <c r="AC994" s="1"/>
      <c r="AD994" s="2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</row>
    <row r="995" spans="28:44" ht="12.75">
      <c r="AB995" s="1"/>
      <c r="AC995" s="1"/>
      <c r="AD995" s="2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</row>
    <row r="996" spans="28:44" ht="12.75">
      <c r="AB996" s="1"/>
      <c r="AC996" s="1"/>
      <c r="AD996" s="2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</row>
    <row r="997" spans="28:44" ht="12.75">
      <c r="AB997" s="1"/>
      <c r="AC997" s="1"/>
      <c r="AD997" s="2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</row>
    <row r="998" spans="28:44" ht="12.75">
      <c r="AB998" s="1"/>
      <c r="AC998" s="1"/>
      <c r="AD998" s="2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</row>
    <row r="999" spans="28:44" ht="12.75">
      <c r="AB999" s="1"/>
      <c r="AC999" s="1"/>
      <c r="AD999" s="2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</row>
    <row r="1000" spans="28:44" ht="12.75">
      <c r="AB1000" s="1"/>
      <c r="AC1000" s="1"/>
      <c r="AD1000" s="2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</row>
    <row r="1001" spans="28:44" ht="12.75">
      <c r="AB1001" s="1"/>
      <c r="AC1001" s="1"/>
      <c r="AD1001" s="2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</row>
    <row r="1002" spans="28:44" ht="12.75">
      <c r="AB1002" s="1"/>
      <c r="AC1002" s="1"/>
      <c r="AD1002" s="2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</row>
    <row r="1003" spans="28:44" ht="12.75">
      <c r="AB1003" s="1"/>
      <c r="AC1003" s="1"/>
      <c r="AD1003" s="2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</row>
    <row r="1004" spans="28:44" ht="12.75">
      <c r="AB1004" s="1"/>
      <c r="AC1004" s="1"/>
      <c r="AD1004" s="2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</row>
    <row r="1005" spans="28:44" ht="12.75">
      <c r="AB1005" s="1"/>
      <c r="AC1005" s="1"/>
      <c r="AD1005" s="2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</row>
    <row r="1006" spans="28:44" ht="12.75">
      <c r="AB1006" s="1"/>
      <c r="AC1006" s="1"/>
      <c r="AD1006" s="2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</row>
    <row r="1007" spans="28:44" ht="12.75">
      <c r="AB1007" s="1"/>
      <c r="AC1007" s="1"/>
      <c r="AD1007" s="2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</row>
    <row r="1008" spans="28:44" ht="12.75">
      <c r="AB1008" s="1"/>
      <c r="AC1008" s="1"/>
      <c r="AD1008" s="2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</row>
    <row r="1009" spans="28:44" ht="12.75">
      <c r="AB1009" s="1"/>
      <c r="AC1009" s="1"/>
      <c r="AD1009" s="2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</row>
    <row r="1010" spans="28:44" ht="12.75">
      <c r="AB1010" s="1"/>
      <c r="AC1010" s="1"/>
      <c r="AD1010" s="2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</row>
    <row r="1011" spans="28:44" ht="12.75">
      <c r="AB1011" s="1"/>
      <c r="AC1011" s="1"/>
      <c r="AD1011" s="2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</row>
    <row r="1012" spans="28:44" ht="12.75">
      <c r="AB1012" s="1"/>
      <c r="AC1012" s="1"/>
      <c r="AD1012" s="2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</row>
    <row r="1013" spans="28:44" ht="12.75">
      <c r="AB1013" s="1"/>
      <c r="AC1013" s="1"/>
      <c r="AD1013" s="2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</row>
    <row r="1014" spans="28:44" ht="12.75">
      <c r="AB1014" s="1"/>
      <c r="AC1014" s="1"/>
      <c r="AD1014" s="2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</row>
    <row r="1015" spans="28:44" ht="12.75">
      <c r="AB1015" s="1"/>
      <c r="AC1015" s="1"/>
      <c r="AD1015" s="2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</row>
    <row r="1016" spans="28:44" ht="12.75">
      <c r="AB1016" s="1"/>
      <c r="AC1016" s="1"/>
      <c r="AD1016" s="2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</row>
    <row r="1017" spans="28:44" ht="12.75">
      <c r="AB1017" s="1"/>
      <c r="AC1017" s="1"/>
      <c r="AD1017" s="2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</row>
    <row r="1018" spans="28:44" ht="12.75">
      <c r="AB1018" s="1"/>
      <c r="AC1018" s="1"/>
      <c r="AD1018" s="2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</row>
    <row r="1019" spans="28:44" ht="12.75">
      <c r="AB1019" s="1"/>
      <c r="AC1019" s="1"/>
      <c r="AD1019" s="2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</row>
    <row r="1020" spans="28:44" ht="12.75">
      <c r="AB1020" s="1"/>
      <c r="AC1020" s="1"/>
      <c r="AD1020" s="2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</row>
    <row r="1021" spans="28:44" ht="12.75">
      <c r="AB1021" s="1"/>
      <c r="AC1021" s="1"/>
      <c r="AD1021" s="2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</row>
    <row r="1022" spans="28:44" ht="12.75">
      <c r="AB1022" s="1"/>
      <c r="AC1022" s="1"/>
      <c r="AD1022" s="2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</row>
    <row r="1023" spans="28:44" ht="12.75">
      <c r="AB1023" s="1"/>
      <c r="AC1023" s="1"/>
      <c r="AD1023" s="2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</row>
    <row r="1024" spans="28:44" ht="12.75">
      <c r="AB1024" s="1"/>
      <c r="AC1024" s="1"/>
      <c r="AD1024" s="2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</row>
    <row r="1025" spans="28:44" ht="12.75">
      <c r="AB1025" s="1"/>
      <c r="AC1025" s="1"/>
      <c r="AD1025" s="2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</row>
    <row r="1026" spans="28:44" ht="12.75">
      <c r="AB1026" s="1"/>
      <c r="AC1026" s="1"/>
      <c r="AD1026" s="2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</row>
    <row r="1027" spans="28:44" ht="12.75">
      <c r="AB1027" s="1"/>
      <c r="AC1027" s="1"/>
      <c r="AD1027" s="2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</row>
    <row r="1028" spans="28:44" ht="12.75">
      <c r="AB1028" s="1"/>
      <c r="AC1028" s="1"/>
      <c r="AD1028" s="2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</row>
    <row r="1029" spans="28:44" ht="12.75">
      <c r="AB1029" s="1"/>
      <c r="AC1029" s="1"/>
      <c r="AD1029" s="2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</row>
    <row r="1030" spans="28:44" ht="12.75">
      <c r="AB1030" s="1"/>
      <c r="AC1030" s="1"/>
      <c r="AD1030" s="2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</row>
    <row r="1031" spans="28:44" ht="12.75">
      <c r="AB1031" s="1"/>
      <c r="AC1031" s="1"/>
      <c r="AD1031" s="2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</row>
    <row r="1032" spans="28:44" ht="12.75">
      <c r="AB1032" s="1"/>
      <c r="AC1032" s="1"/>
      <c r="AD1032" s="2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</row>
    <row r="1033" spans="28:44" ht="12.75">
      <c r="AB1033" s="1"/>
      <c r="AC1033" s="1"/>
      <c r="AD1033" s="2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</row>
    <row r="1034" spans="28:44" ht="12.75">
      <c r="AB1034" s="1"/>
      <c r="AC1034" s="1"/>
      <c r="AD1034" s="2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</row>
    <row r="1035" spans="28:44" ht="12.75">
      <c r="AB1035" s="1"/>
      <c r="AC1035" s="1"/>
      <c r="AD1035" s="2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</row>
    <row r="1036" spans="28:44" ht="12.75">
      <c r="AB1036" s="1"/>
      <c r="AC1036" s="1"/>
      <c r="AD1036" s="2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</row>
    <row r="1037" spans="28:44" ht="12.75">
      <c r="AB1037" s="1"/>
      <c r="AC1037" s="1"/>
      <c r="AD1037" s="2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</row>
    <row r="1038" spans="28:44" ht="12.75">
      <c r="AB1038" s="1"/>
      <c r="AC1038" s="1"/>
      <c r="AD1038" s="2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</row>
    <row r="1039" spans="28:44" ht="12.75">
      <c r="AB1039" s="1"/>
      <c r="AC1039" s="1"/>
      <c r="AD1039" s="2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</row>
    <row r="1040" spans="28:44" ht="12.75">
      <c r="AB1040" s="1"/>
      <c r="AC1040" s="1"/>
      <c r="AD1040" s="2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</row>
    <row r="1041" spans="28:44" ht="12.75">
      <c r="AB1041" s="1"/>
      <c r="AC1041" s="1"/>
      <c r="AD1041" s="2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</row>
    <row r="1042" spans="28:44" ht="12.75">
      <c r="AB1042" s="1"/>
      <c r="AC1042" s="1"/>
      <c r="AD1042" s="2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</row>
    <row r="1043" spans="28:44" ht="12.75">
      <c r="AB1043" s="1"/>
      <c r="AC1043" s="1"/>
      <c r="AD1043" s="2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</row>
    <row r="1044" spans="28:44" ht="12.75">
      <c r="AB1044" s="1"/>
      <c r="AC1044" s="1"/>
      <c r="AD1044" s="2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</row>
    <row r="1045" spans="28:44" ht="12.75">
      <c r="AB1045" s="1"/>
      <c r="AC1045" s="1"/>
      <c r="AD1045" s="2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</row>
    <row r="1046" spans="28:44" ht="12.75">
      <c r="AB1046" s="1"/>
      <c r="AC1046" s="1"/>
      <c r="AD1046" s="2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</row>
    <row r="1047" spans="28:44" ht="12.75">
      <c r="AB1047" s="1"/>
      <c r="AC1047" s="1"/>
      <c r="AD1047" s="2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</row>
    <row r="1048" spans="28:44" ht="12.75">
      <c r="AB1048" s="1"/>
      <c r="AC1048" s="1"/>
      <c r="AD1048" s="2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</row>
    <row r="1049" spans="28:44" ht="12.75">
      <c r="AB1049" s="1"/>
      <c r="AC1049" s="1"/>
      <c r="AD1049" s="2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</row>
    <row r="1050" spans="28:44" ht="12.75">
      <c r="AB1050" s="1"/>
      <c r="AC1050" s="1"/>
      <c r="AD1050" s="2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</row>
    <row r="1051" spans="28:44" ht="12.75">
      <c r="AB1051" s="1"/>
      <c r="AC1051" s="1"/>
      <c r="AD1051" s="2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</row>
    <row r="1052" spans="28:44" ht="12.75">
      <c r="AB1052" s="1"/>
      <c r="AC1052" s="1"/>
      <c r="AD1052" s="2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</row>
    <row r="1053" spans="28:44" ht="12.75">
      <c r="AB1053" s="1"/>
      <c r="AC1053" s="1"/>
      <c r="AD1053" s="2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</row>
    <row r="1054" spans="28:44" ht="12.75">
      <c r="AB1054" s="1"/>
      <c r="AC1054" s="1"/>
      <c r="AD1054" s="2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</row>
    <row r="1055" spans="28:44" ht="12.75">
      <c r="AB1055" s="1"/>
      <c r="AC1055" s="1"/>
      <c r="AD1055" s="2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</row>
    <row r="1056" spans="28:44" ht="12.75">
      <c r="AB1056" s="1"/>
      <c r="AC1056" s="1"/>
      <c r="AD1056" s="2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</row>
    <row r="1057" spans="28:44" ht="12.75">
      <c r="AB1057" s="1"/>
      <c r="AC1057" s="1"/>
      <c r="AD1057" s="2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</row>
    <row r="1058" spans="28:44" ht="12.75">
      <c r="AB1058" s="1"/>
      <c r="AC1058" s="1"/>
      <c r="AD1058" s="2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</row>
    <row r="1059" spans="28:44" ht="12.75">
      <c r="AB1059" s="1"/>
      <c r="AC1059" s="1"/>
      <c r="AD1059" s="2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</row>
    <row r="1060" spans="28:44" ht="12.75">
      <c r="AB1060" s="1"/>
      <c r="AC1060" s="1"/>
      <c r="AD1060" s="2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</row>
    <row r="1061" spans="28:44" ht="12.75">
      <c r="AB1061" s="1"/>
      <c r="AC1061" s="1"/>
      <c r="AD1061" s="2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</row>
    <row r="1062" spans="28:44" ht="12.75">
      <c r="AB1062" s="1"/>
      <c r="AC1062" s="1"/>
      <c r="AD1062" s="2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</row>
    <row r="1063" spans="28:44" ht="12.75">
      <c r="AB1063" s="1"/>
      <c r="AC1063" s="1"/>
      <c r="AD1063" s="2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</row>
    <row r="1064" spans="28:44" ht="12.75">
      <c r="AB1064" s="1"/>
      <c r="AC1064" s="1"/>
      <c r="AD1064" s="2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</row>
    <row r="1065" spans="28:44" ht="12.75">
      <c r="AB1065" s="1"/>
      <c r="AC1065" s="1"/>
      <c r="AD1065" s="2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</row>
    <row r="1066" spans="28:44" ht="12.75">
      <c r="AB1066" s="1"/>
      <c r="AC1066" s="1"/>
      <c r="AD1066" s="2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</row>
    <row r="1067" spans="28:44" ht="12.75">
      <c r="AB1067" s="1"/>
      <c r="AC1067" s="1"/>
      <c r="AD1067" s="2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</row>
    <row r="1068" spans="28:44" ht="12.75">
      <c r="AB1068" s="1"/>
      <c r="AC1068" s="1"/>
      <c r="AD1068" s="2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</row>
    <row r="1069" spans="28:44" ht="12.75">
      <c r="AB1069" s="1"/>
      <c r="AC1069" s="1"/>
      <c r="AD1069" s="2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</row>
    <row r="1070" spans="28:44" ht="12.75">
      <c r="AB1070" s="1"/>
      <c r="AC1070" s="1"/>
      <c r="AD1070" s="2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</row>
    <row r="1071" spans="28:44" ht="12.75">
      <c r="AB1071" s="1"/>
      <c r="AC1071" s="1"/>
      <c r="AD1071" s="2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</row>
    <row r="1072" spans="28:44" ht="12.75">
      <c r="AB1072" s="1"/>
      <c r="AC1072" s="1"/>
      <c r="AD1072" s="2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</row>
    <row r="1073" spans="28:44" ht="12.75">
      <c r="AB1073" s="1"/>
      <c r="AC1073" s="1"/>
      <c r="AD1073" s="2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</row>
    <row r="1074" spans="28:44" ht="12.75">
      <c r="AB1074" s="1"/>
      <c r="AC1074" s="1"/>
      <c r="AD1074" s="2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</row>
    <row r="1075" spans="28:44" ht="12.75">
      <c r="AB1075" s="1"/>
      <c r="AC1075" s="1"/>
      <c r="AD1075" s="2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</row>
    <row r="1076" spans="28:44" ht="12.75">
      <c r="AB1076" s="1"/>
      <c r="AC1076" s="1"/>
      <c r="AD1076" s="2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</row>
    <row r="1077" spans="28:44" ht="12.75">
      <c r="AB1077" s="1"/>
      <c r="AC1077" s="1"/>
      <c r="AD1077" s="2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</row>
    <row r="1078" spans="28:44" ht="12.75">
      <c r="AB1078" s="1"/>
      <c r="AC1078" s="1"/>
      <c r="AD1078" s="2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</row>
    <row r="1079" spans="28:44" ht="12.75">
      <c r="AB1079" s="1"/>
      <c r="AC1079" s="1"/>
      <c r="AD1079" s="2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</row>
    <row r="1080" spans="28:44" ht="12.75">
      <c r="AB1080" s="1"/>
      <c r="AC1080" s="1"/>
      <c r="AD1080" s="2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</row>
    <row r="1081" spans="28:44" ht="12.75">
      <c r="AB1081" s="1"/>
      <c r="AC1081" s="1"/>
      <c r="AD1081" s="2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</row>
    <row r="1082" spans="28:44" ht="12.75">
      <c r="AB1082" s="1"/>
      <c r="AC1082" s="1"/>
      <c r="AD1082" s="2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</row>
    <row r="1083" spans="28:44" ht="12.75">
      <c r="AB1083" s="1"/>
      <c r="AC1083" s="1"/>
      <c r="AD1083" s="2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</row>
    <row r="1084" spans="28:44" ht="12.75">
      <c r="AB1084" s="1"/>
      <c r="AC1084" s="1"/>
      <c r="AD1084" s="2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</row>
    <row r="1085" spans="28:44" ht="12.75">
      <c r="AB1085" s="1"/>
      <c r="AC1085" s="1"/>
      <c r="AD1085" s="2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</row>
    <row r="1086" spans="28:44" ht="12.75">
      <c r="AB1086" s="1"/>
      <c r="AC1086" s="1"/>
      <c r="AD1086" s="2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</row>
    <row r="1087" spans="28:44" ht="12.75">
      <c r="AB1087" s="1"/>
      <c r="AC1087" s="1"/>
      <c r="AD1087" s="2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</row>
    <row r="1088" spans="28:44" ht="12.75">
      <c r="AB1088" s="1"/>
      <c r="AC1088" s="1"/>
      <c r="AD1088" s="2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</row>
    <row r="1089" spans="28:44" ht="12.75">
      <c r="AB1089" s="1"/>
      <c r="AC1089" s="1"/>
      <c r="AD1089" s="2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</row>
    <row r="1090" spans="28:44" ht="12.75">
      <c r="AB1090" s="1"/>
      <c r="AC1090" s="1"/>
      <c r="AD1090" s="2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</row>
    <row r="1091" spans="28:44" ht="12.75">
      <c r="AB1091" s="1"/>
      <c r="AC1091" s="1"/>
      <c r="AD1091" s="2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</row>
    <row r="1092" spans="28:44" ht="12.75">
      <c r="AB1092" s="1"/>
      <c r="AC1092" s="1"/>
      <c r="AD1092" s="2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</row>
    <row r="1093" spans="28:44" ht="12.75">
      <c r="AB1093" s="1"/>
      <c r="AC1093" s="1"/>
      <c r="AD1093" s="2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</row>
    <row r="1094" spans="28:44" ht="12.75">
      <c r="AB1094" s="1"/>
      <c r="AC1094" s="1"/>
      <c r="AD1094" s="2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</row>
    <row r="1095" spans="28:44" ht="12.75">
      <c r="AB1095" s="1"/>
      <c r="AC1095" s="1"/>
      <c r="AD1095" s="2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</row>
    <row r="1096" spans="28:44" ht="12.75">
      <c r="AB1096" s="1"/>
      <c r="AC1096" s="1"/>
      <c r="AD1096" s="2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</row>
    <row r="1097" spans="28:44" ht="12.75">
      <c r="AB1097" s="1"/>
      <c r="AC1097" s="1"/>
      <c r="AD1097" s="2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</row>
    <row r="1098" spans="28:44" ht="12.75">
      <c r="AB1098" s="1"/>
      <c r="AC1098" s="1"/>
      <c r="AD1098" s="2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</row>
    <row r="1099" spans="28:44" ht="12.75">
      <c r="AB1099" s="1"/>
      <c r="AC1099" s="1"/>
      <c r="AD1099" s="2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</row>
    <row r="1100" spans="28:44" ht="12.75">
      <c r="AB1100" s="1"/>
      <c r="AC1100" s="1"/>
      <c r="AD1100" s="2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</row>
    <row r="1101" spans="28:44" ht="12.75">
      <c r="AB1101" s="1"/>
      <c r="AC1101" s="1"/>
      <c r="AD1101" s="2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</row>
    <row r="1102" spans="28:44" ht="12.75">
      <c r="AB1102" s="1"/>
      <c r="AC1102" s="1"/>
      <c r="AD1102" s="2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</row>
    <row r="1103" spans="28:44" ht="12.75">
      <c r="AB1103" s="1"/>
      <c r="AC1103" s="1"/>
      <c r="AD1103" s="2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</row>
    <row r="1104" spans="28:44" ht="12.75">
      <c r="AB1104" s="1"/>
      <c r="AC1104" s="1"/>
      <c r="AD1104" s="2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</row>
    <row r="1105" spans="28:44" ht="12.75">
      <c r="AB1105" s="1"/>
      <c r="AC1105" s="1"/>
      <c r="AD1105" s="2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</row>
    <row r="1106" spans="28:44" ht="12.75">
      <c r="AB1106" s="1"/>
      <c r="AC1106" s="1"/>
      <c r="AD1106" s="2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</row>
    <row r="1107" spans="28:44" ht="12.75">
      <c r="AB1107" s="1"/>
      <c r="AC1107" s="1"/>
      <c r="AD1107" s="2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</row>
    <row r="1108" spans="28:44" ht="12.75">
      <c r="AB1108" s="1"/>
      <c r="AC1108" s="1"/>
      <c r="AD1108" s="2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</row>
    <row r="1109" spans="28:44" ht="12.75">
      <c r="AB1109" s="1"/>
      <c r="AC1109" s="1"/>
      <c r="AD1109" s="2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</row>
    <row r="1110" spans="28:44" ht="12.75">
      <c r="AB1110" s="1"/>
      <c r="AC1110" s="1"/>
      <c r="AD1110" s="2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</row>
    <row r="1111" spans="28:44" ht="12.75">
      <c r="AB1111" s="1"/>
      <c r="AC1111" s="1"/>
      <c r="AD1111" s="2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</row>
    <row r="1112" spans="28:44" ht="12.75">
      <c r="AB1112" s="1"/>
      <c r="AC1112" s="1"/>
      <c r="AD1112" s="2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</row>
    <row r="1113" spans="28:44" ht="12.75">
      <c r="AB1113" s="1"/>
      <c r="AC1113" s="1"/>
      <c r="AD1113" s="2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</row>
    <row r="1114" spans="28:44" ht="12.75">
      <c r="AB1114" s="1"/>
      <c r="AC1114" s="1"/>
      <c r="AD1114" s="2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</row>
    <row r="1115" spans="28:44" ht="12.75">
      <c r="AB1115" s="1"/>
      <c r="AC1115" s="1"/>
      <c r="AD1115" s="2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</row>
    <row r="1116" spans="28:44" ht="12.75">
      <c r="AB1116" s="1"/>
      <c r="AC1116" s="1"/>
      <c r="AD1116" s="2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</row>
    <row r="1117" spans="28:44" ht="12.75">
      <c r="AB1117" s="1"/>
      <c r="AC1117" s="1"/>
      <c r="AD1117" s="2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</row>
    <row r="1118" spans="28:44" ht="12.75">
      <c r="AB1118" s="1"/>
      <c r="AC1118" s="1"/>
      <c r="AD1118" s="2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</row>
    <row r="1119" spans="28:44" ht="12.75">
      <c r="AB1119" s="1"/>
      <c r="AC1119" s="1"/>
      <c r="AD1119" s="2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</row>
    <row r="1120" spans="28:44" ht="12.75">
      <c r="AB1120" s="1"/>
      <c r="AC1120" s="1"/>
      <c r="AD1120" s="2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</row>
    <row r="1121" spans="28:44" ht="12.75">
      <c r="AB1121" s="1"/>
      <c r="AC1121" s="1"/>
      <c r="AD1121" s="2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</row>
    <row r="1122" spans="28:44" ht="12.75">
      <c r="AB1122" s="1"/>
      <c r="AC1122" s="1"/>
      <c r="AD1122" s="2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</row>
    <row r="1123" spans="28:44" ht="12.75">
      <c r="AB1123" s="1"/>
      <c r="AC1123" s="1"/>
      <c r="AD1123" s="2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</row>
    <row r="1124" spans="28:44" ht="12.75">
      <c r="AB1124" s="1"/>
      <c r="AC1124" s="1"/>
      <c r="AD1124" s="2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</row>
    <row r="1125" spans="28:44" ht="12.75">
      <c r="AB1125" s="1"/>
      <c r="AC1125" s="1"/>
      <c r="AD1125" s="2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</row>
    <row r="1126" spans="28:44" ht="12.75">
      <c r="AB1126" s="1"/>
      <c r="AC1126" s="1"/>
      <c r="AD1126" s="2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</row>
    <row r="1127" spans="28:44" ht="12.75">
      <c r="AB1127" s="1"/>
      <c r="AC1127" s="1"/>
      <c r="AD1127" s="2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</row>
    <row r="1128" spans="28:44" ht="12.75">
      <c r="AB1128" s="1"/>
      <c r="AC1128" s="1"/>
      <c r="AD1128" s="2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</row>
    <row r="1129" spans="28:44" ht="12.75">
      <c r="AB1129" s="1"/>
      <c r="AC1129" s="1"/>
      <c r="AD1129" s="2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</row>
    <row r="1130" spans="28:44" ht="12.75">
      <c r="AB1130" s="1"/>
      <c r="AC1130" s="1"/>
      <c r="AD1130" s="2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</row>
    <row r="1131" spans="28:44" ht="12.75">
      <c r="AB1131" s="1"/>
      <c r="AC1131" s="1"/>
      <c r="AD1131" s="2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</row>
    <row r="1132" spans="28:44" ht="12.75">
      <c r="AB1132" s="1"/>
      <c r="AC1132" s="1"/>
      <c r="AD1132" s="2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</row>
    <row r="1133" spans="28:44" ht="12.75">
      <c r="AB1133" s="1"/>
      <c r="AC1133" s="1"/>
      <c r="AD1133" s="2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</row>
    <row r="1134" spans="28:44" ht="12.75">
      <c r="AB1134" s="1"/>
      <c r="AC1134" s="1"/>
      <c r="AD1134" s="2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</row>
    <row r="1135" spans="28:44" ht="12.75">
      <c r="AB1135" s="1"/>
      <c r="AC1135" s="1"/>
      <c r="AD1135" s="2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</row>
    <row r="1136" spans="28:44" ht="12.75">
      <c r="AB1136" s="1"/>
      <c r="AC1136" s="1"/>
      <c r="AD1136" s="2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</row>
    <row r="1137" spans="28:44" ht="12.75">
      <c r="AB1137" s="1"/>
      <c r="AC1137" s="1"/>
      <c r="AD1137" s="2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</row>
    <row r="1138" spans="28:44" ht="12.75">
      <c r="AB1138" s="1"/>
      <c r="AC1138" s="1"/>
      <c r="AD1138" s="2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</row>
    <row r="1139" spans="28:44" ht="12.75">
      <c r="AB1139" s="1"/>
      <c r="AC1139" s="1"/>
      <c r="AD1139" s="2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</row>
    <row r="1140" spans="28:44" ht="12.75">
      <c r="AB1140" s="1"/>
      <c r="AC1140" s="1"/>
      <c r="AD1140" s="2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</row>
    <row r="1141" spans="28:44" ht="12.75">
      <c r="AB1141" s="1"/>
      <c r="AC1141" s="1"/>
      <c r="AD1141" s="2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</row>
    <row r="1142" spans="28:44" ht="12.75">
      <c r="AB1142" s="1"/>
      <c r="AC1142" s="1"/>
      <c r="AD1142" s="2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</row>
    <row r="1143" spans="28:44" ht="12.75">
      <c r="AB1143" s="1"/>
      <c r="AC1143" s="1"/>
      <c r="AD1143" s="2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</row>
    <row r="1144" spans="28:44" ht="12.75">
      <c r="AB1144" s="1"/>
      <c r="AC1144" s="1"/>
      <c r="AD1144" s="2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</row>
    <row r="1145" spans="28:44" ht="12.75">
      <c r="AB1145" s="1"/>
      <c r="AC1145" s="1"/>
      <c r="AD1145" s="2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</row>
    <row r="1146" spans="28:44" ht="12.75">
      <c r="AB1146" s="1"/>
      <c r="AC1146" s="1"/>
      <c r="AD1146" s="2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</row>
    <row r="1147" spans="28:44" ht="12.75">
      <c r="AB1147" s="1"/>
      <c r="AC1147" s="1"/>
      <c r="AD1147" s="2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</row>
    <row r="1148" spans="28:44" ht="12.75">
      <c r="AB1148" s="1"/>
      <c r="AC1148" s="1"/>
      <c r="AD1148" s="2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</row>
    <row r="1149" spans="28:44" ht="12.75">
      <c r="AB1149" s="1"/>
      <c r="AC1149" s="1"/>
      <c r="AD1149" s="2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</row>
    <row r="1150" spans="28:44" ht="12.75">
      <c r="AB1150" s="1"/>
      <c r="AC1150" s="1"/>
      <c r="AD1150" s="2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</row>
    <row r="1151" spans="28:44" ht="12.75">
      <c r="AB1151" s="1"/>
      <c r="AC1151" s="1"/>
      <c r="AD1151" s="2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</row>
    <row r="1152" spans="28:44" ht="12.75">
      <c r="AB1152" s="1"/>
      <c r="AC1152" s="1"/>
      <c r="AD1152" s="2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</row>
    <row r="1153" spans="28:44" ht="12.75">
      <c r="AB1153" s="1"/>
      <c r="AC1153" s="1"/>
      <c r="AD1153" s="2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</row>
    <row r="1154" spans="28:44" ht="12.75">
      <c r="AB1154" s="1"/>
      <c r="AC1154" s="1"/>
      <c r="AD1154" s="2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</row>
    <row r="1155" spans="28:44" ht="12.75">
      <c r="AB1155" s="1"/>
      <c r="AC1155" s="1"/>
      <c r="AD1155" s="2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</row>
    <row r="1156" spans="28:44" ht="12.75">
      <c r="AB1156" s="1"/>
      <c r="AC1156" s="1"/>
      <c r="AD1156" s="2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</row>
    <row r="1157" spans="28:44" ht="12.75">
      <c r="AB1157" s="1"/>
      <c r="AC1157" s="1"/>
      <c r="AD1157" s="2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</row>
    <row r="1158" spans="28:44" ht="12.75">
      <c r="AB1158" s="1"/>
      <c r="AC1158" s="1"/>
      <c r="AD1158" s="2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</row>
    <row r="1159" spans="28:44" ht="12.75">
      <c r="AB1159" s="1"/>
      <c r="AC1159" s="1"/>
      <c r="AD1159" s="2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</row>
    <row r="1160" spans="28:44" ht="12.75">
      <c r="AB1160" s="1"/>
      <c r="AC1160" s="1"/>
      <c r="AD1160" s="2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</row>
    <row r="1161" spans="28:44" ht="12.75">
      <c r="AB1161" s="1"/>
      <c r="AC1161" s="1"/>
      <c r="AD1161" s="2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</row>
    <row r="1162" spans="28:44" ht="12.75">
      <c r="AB1162" s="1"/>
      <c r="AC1162" s="1"/>
      <c r="AD1162" s="2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</row>
    <row r="1163" spans="28:44" ht="12.75">
      <c r="AB1163" s="1"/>
      <c r="AC1163" s="1"/>
      <c r="AD1163" s="2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</row>
    <row r="1164" spans="28:44" ht="12.75">
      <c r="AB1164" s="1"/>
      <c r="AC1164" s="1"/>
      <c r="AD1164" s="2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</row>
    <row r="1165" spans="28:44" ht="12.75">
      <c r="AB1165" s="1"/>
      <c r="AC1165" s="1"/>
      <c r="AD1165" s="2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</row>
    <row r="1166" spans="28:44" ht="12.75">
      <c r="AB1166" s="1"/>
      <c r="AC1166" s="1"/>
      <c r="AD1166" s="2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</row>
    <row r="1167" spans="28:44" ht="12.75">
      <c r="AB1167" s="1"/>
      <c r="AC1167" s="1"/>
      <c r="AD1167" s="2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</row>
    <row r="1168" spans="28:44" ht="12.75">
      <c r="AB1168" s="1"/>
      <c r="AC1168" s="1"/>
      <c r="AD1168" s="2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</row>
    <row r="1169" spans="28:44" ht="12.75">
      <c r="AB1169" s="1"/>
      <c r="AC1169" s="1"/>
      <c r="AD1169" s="2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</row>
    <row r="1170" spans="28:44" ht="12.75">
      <c r="AB1170" s="1"/>
      <c r="AC1170" s="1"/>
      <c r="AD1170" s="2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</row>
    <row r="1171" spans="28:44" ht="12.75">
      <c r="AB1171" s="1"/>
      <c r="AC1171" s="1"/>
      <c r="AD1171" s="2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</row>
    <row r="1172" spans="28:44" ht="12.75">
      <c r="AB1172" s="1"/>
      <c r="AC1172" s="1"/>
      <c r="AD1172" s="2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</row>
    <row r="1173" spans="28:44" ht="12.75">
      <c r="AB1173" s="1"/>
      <c r="AC1173" s="1"/>
      <c r="AD1173" s="2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</row>
    <row r="1174" spans="28:44" ht="12.75">
      <c r="AB1174" s="1"/>
      <c r="AC1174" s="1"/>
      <c r="AD1174" s="2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</row>
    <row r="1175" spans="28:44" ht="12.75">
      <c r="AB1175" s="1"/>
      <c r="AC1175" s="1"/>
      <c r="AD1175" s="2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</row>
    <row r="1176" spans="28:44" ht="12.75">
      <c r="AB1176" s="1"/>
      <c r="AC1176" s="1"/>
      <c r="AD1176" s="2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</row>
    <row r="1177" spans="28:44" ht="12.75">
      <c r="AB1177" s="1"/>
      <c r="AC1177" s="1"/>
      <c r="AD1177" s="2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</row>
    <row r="1178" spans="28:44" ht="12.75">
      <c r="AB1178" s="1"/>
      <c r="AC1178" s="1"/>
      <c r="AD1178" s="2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</row>
    <row r="1179" spans="28:44" ht="12.75">
      <c r="AB1179" s="1"/>
      <c r="AC1179" s="1"/>
      <c r="AD1179" s="2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</row>
    <row r="1180" spans="28:44" ht="12.75">
      <c r="AB1180" s="1"/>
      <c r="AC1180" s="1"/>
      <c r="AD1180" s="2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</row>
    <row r="1181" spans="28:44" ht="12.75">
      <c r="AB1181" s="1"/>
      <c r="AC1181" s="1"/>
      <c r="AD1181" s="2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</row>
    <row r="1182" spans="28:44" ht="12.75">
      <c r="AB1182" s="1"/>
      <c r="AC1182" s="1"/>
      <c r="AD1182" s="2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</row>
    <row r="1183" spans="28:44" ht="12.75">
      <c r="AB1183" s="1"/>
      <c r="AC1183" s="1"/>
      <c r="AD1183" s="2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</row>
    <row r="1184" spans="28:44" ht="12.75">
      <c r="AB1184" s="1"/>
      <c r="AC1184" s="1"/>
      <c r="AD1184" s="2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</row>
    <row r="1185" spans="28:44" ht="12.75">
      <c r="AB1185" s="1"/>
      <c r="AC1185" s="1"/>
      <c r="AD1185" s="2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</row>
    <row r="1186" spans="28:44" ht="12.75">
      <c r="AB1186" s="1"/>
      <c r="AC1186" s="1"/>
      <c r="AD1186" s="2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</row>
    <row r="1187" spans="28:44" ht="12.75">
      <c r="AB1187" s="1"/>
      <c r="AC1187" s="1"/>
      <c r="AD1187" s="2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</row>
    <row r="1188" spans="28:44" ht="12.75">
      <c r="AB1188" s="1"/>
      <c r="AC1188" s="1"/>
      <c r="AD1188" s="2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</row>
    <row r="1189" spans="28:44" ht="12.75">
      <c r="AB1189" s="1"/>
      <c r="AC1189" s="1"/>
      <c r="AD1189" s="2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</row>
    <row r="1190" spans="28:44" ht="12.75">
      <c r="AB1190" s="1"/>
      <c r="AC1190" s="1"/>
      <c r="AD1190" s="2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</row>
    <row r="1191" spans="28:44" ht="12.75">
      <c r="AB1191" s="1"/>
      <c r="AC1191" s="1"/>
      <c r="AD1191" s="2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</row>
    <row r="1192" spans="28:44" ht="12.75">
      <c r="AB1192" s="1"/>
      <c r="AC1192" s="1"/>
      <c r="AD1192" s="2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</row>
    <row r="1193" spans="28:44" ht="12.75">
      <c r="AB1193" s="1"/>
      <c r="AC1193" s="1"/>
      <c r="AD1193" s="2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</row>
    <row r="1194" spans="28:44" ht="12.75">
      <c r="AB1194" s="1"/>
      <c r="AC1194" s="1"/>
      <c r="AD1194" s="2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</row>
    <row r="1195" spans="28:44" ht="12.75">
      <c r="AB1195" s="1"/>
      <c r="AC1195" s="1"/>
      <c r="AD1195" s="2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</row>
    <row r="1196" spans="28:44" ht="12.75">
      <c r="AB1196" s="1"/>
      <c r="AC1196" s="1"/>
      <c r="AD1196" s="2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</row>
    <row r="1197" spans="28:44" ht="12.75">
      <c r="AB1197" s="1"/>
      <c r="AC1197" s="1"/>
      <c r="AD1197" s="2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</row>
    <row r="1198" spans="28:44" ht="12.75">
      <c r="AB1198" s="1"/>
      <c r="AC1198" s="1"/>
      <c r="AD1198" s="2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</row>
    <row r="1199" spans="28:44" ht="12.75">
      <c r="AB1199" s="1"/>
      <c r="AC1199" s="1"/>
      <c r="AD1199" s="2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</row>
    <row r="1200" spans="28:44" ht="12.75">
      <c r="AB1200" s="1"/>
      <c r="AC1200" s="1"/>
      <c r="AD1200" s="2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</row>
    <row r="1201" spans="28:44" ht="12.75">
      <c r="AB1201" s="1"/>
      <c r="AC1201" s="1"/>
      <c r="AD1201" s="2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</row>
    <row r="1202" spans="28:44" ht="12.75">
      <c r="AB1202" s="1"/>
      <c r="AC1202" s="1"/>
      <c r="AD1202" s="2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</row>
    <row r="1203" spans="28:44" ht="12.75">
      <c r="AB1203" s="1"/>
      <c r="AC1203" s="1"/>
      <c r="AD1203" s="2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</row>
    <row r="1204" spans="28:44" ht="12.75">
      <c r="AB1204" s="1"/>
      <c r="AC1204" s="1"/>
      <c r="AD1204" s="2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</row>
    <row r="1205" spans="28:44" ht="12.75">
      <c r="AB1205" s="1"/>
      <c r="AC1205" s="1"/>
      <c r="AD1205" s="2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</row>
    <row r="1206" spans="28:44" ht="12.75">
      <c r="AB1206" s="1"/>
      <c r="AC1206" s="1"/>
      <c r="AD1206" s="2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</row>
    <row r="1207" spans="28:44" ht="12.75">
      <c r="AB1207" s="1"/>
      <c r="AC1207" s="1"/>
      <c r="AD1207" s="2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</row>
    <row r="1208" spans="28:44" ht="12.75">
      <c r="AB1208" s="1"/>
      <c r="AC1208" s="1"/>
      <c r="AD1208" s="2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</row>
    <row r="1209" spans="28:44" ht="12.75">
      <c r="AB1209" s="1"/>
      <c r="AC1209" s="1"/>
      <c r="AD1209" s="2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</row>
    <row r="1210" spans="28:44" ht="12.75">
      <c r="AB1210" s="1"/>
      <c r="AC1210" s="1"/>
      <c r="AD1210" s="2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</row>
    <row r="1211" spans="28:44" ht="12.75">
      <c r="AB1211" s="1"/>
      <c r="AC1211" s="1"/>
      <c r="AD1211" s="2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</row>
    <row r="1212" spans="28:44" ht="12.75">
      <c r="AB1212" s="1"/>
      <c r="AC1212" s="1"/>
      <c r="AD1212" s="2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</row>
    <row r="1213" spans="28:44" ht="12.75">
      <c r="AB1213" s="1"/>
      <c r="AC1213" s="1"/>
      <c r="AD1213" s="2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</row>
    <row r="1214" spans="28:44" ht="12.75">
      <c r="AB1214" s="1"/>
      <c r="AC1214" s="1"/>
      <c r="AD1214" s="2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</row>
    <row r="1215" spans="28:44" ht="12.75">
      <c r="AB1215" s="1"/>
      <c r="AC1215" s="1"/>
      <c r="AD1215" s="2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</row>
    <row r="1216" spans="28:44" ht="12.75">
      <c r="AB1216" s="1"/>
      <c r="AC1216" s="1"/>
      <c r="AD1216" s="2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</row>
    <row r="1217" spans="28:44" ht="12.75">
      <c r="AB1217" s="1"/>
      <c r="AC1217" s="1"/>
      <c r="AD1217" s="2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</row>
    <row r="1218" spans="28:44" ht="12.75">
      <c r="AB1218" s="1"/>
      <c r="AC1218" s="1"/>
      <c r="AD1218" s="2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</row>
    <row r="1219" spans="28:44" ht="12.75">
      <c r="AB1219" s="1"/>
      <c r="AC1219" s="1"/>
      <c r="AD1219" s="2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</row>
    <row r="1220" spans="28:44" ht="12.75">
      <c r="AB1220" s="1"/>
      <c r="AC1220" s="1"/>
      <c r="AD1220" s="2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</row>
    <row r="1221" spans="28:44" ht="12.75">
      <c r="AB1221" s="1"/>
      <c r="AC1221" s="1"/>
      <c r="AD1221" s="2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</row>
    <row r="1222" spans="28:44" ht="12.75">
      <c r="AB1222" s="1"/>
      <c r="AC1222" s="1"/>
      <c r="AD1222" s="2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</row>
    <row r="1223" spans="28:44" ht="12.75">
      <c r="AB1223" s="1"/>
      <c r="AC1223" s="1"/>
      <c r="AD1223" s="2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</row>
    <row r="1224" spans="28:44" ht="12.75">
      <c r="AB1224" s="1"/>
      <c r="AC1224" s="1"/>
      <c r="AD1224" s="2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</row>
    <row r="1225" spans="28:44" ht="12.75">
      <c r="AB1225" s="1"/>
      <c r="AC1225" s="1"/>
      <c r="AD1225" s="2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</row>
    <row r="1226" spans="28:44" ht="12.75">
      <c r="AB1226" s="1"/>
      <c r="AC1226" s="1"/>
      <c r="AD1226" s="2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</row>
    <row r="1227" spans="28:44" ht="12.75">
      <c r="AB1227" s="1"/>
      <c r="AC1227" s="1"/>
      <c r="AD1227" s="2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</row>
    <row r="1228" spans="28:44" ht="12.75">
      <c r="AB1228" s="1"/>
      <c r="AC1228" s="1"/>
      <c r="AD1228" s="2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</row>
    <row r="1229" spans="28:44" ht="12.75">
      <c r="AB1229" s="1"/>
      <c r="AC1229" s="1"/>
      <c r="AD1229" s="2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</row>
    <row r="1230" spans="28:44" ht="12.75">
      <c r="AB1230" s="1"/>
      <c r="AC1230" s="1"/>
      <c r="AD1230" s="2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</row>
    <row r="1231" spans="28:44" ht="12.75">
      <c r="AB1231" s="1"/>
      <c r="AC1231" s="1"/>
      <c r="AD1231" s="2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</row>
    <row r="1232" spans="28:44" ht="12.75">
      <c r="AB1232" s="1"/>
      <c r="AC1232" s="1"/>
      <c r="AD1232" s="2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</row>
    <row r="1233" spans="28:44" ht="12.75">
      <c r="AB1233" s="1"/>
      <c r="AC1233" s="1"/>
      <c r="AD1233" s="2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</row>
    <row r="1234" spans="28:44" ht="12.75">
      <c r="AB1234" s="1"/>
      <c r="AC1234" s="1"/>
      <c r="AD1234" s="2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</row>
    <row r="1235" spans="28:44" ht="12.75">
      <c r="AB1235" s="1"/>
      <c r="AC1235" s="1"/>
      <c r="AD1235" s="2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</row>
    <row r="1236" spans="28:44" ht="12.75">
      <c r="AB1236" s="1"/>
      <c r="AC1236" s="1"/>
      <c r="AD1236" s="2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</row>
    <row r="1237" spans="28:44" ht="12.75">
      <c r="AB1237" s="1"/>
      <c r="AC1237" s="1"/>
      <c r="AD1237" s="2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</row>
    <row r="1238" spans="28:44" ht="12.75">
      <c r="AB1238" s="1"/>
      <c r="AC1238" s="1"/>
      <c r="AD1238" s="2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</row>
    <row r="1239" spans="28:44" ht="12.75">
      <c r="AB1239" s="1"/>
      <c r="AC1239" s="1"/>
      <c r="AD1239" s="2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</row>
    <row r="1240" spans="28:44" ht="12.75">
      <c r="AB1240" s="1"/>
      <c r="AC1240" s="1"/>
      <c r="AD1240" s="2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</row>
    <row r="1241" spans="28:44" ht="12.75">
      <c r="AB1241" s="1"/>
      <c r="AC1241" s="1"/>
      <c r="AD1241" s="2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</row>
    <row r="1242" spans="28:44" ht="12.75">
      <c r="AB1242" s="1"/>
      <c r="AC1242" s="1"/>
      <c r="AD1242" s="2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</row>
    <row r="1243" spans="28:44" ht="12.75">
      <c r="AB1243" s="1"/>
      <c r="AC1243" s="1"/>
      <c r="AD1243" s="2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</row>
    <row r="1244" spans="28:44" ht="12.75">
      <c r="AB1244" s="1"/>
      <c r="AC1244" s="1"/>
      <c r="AD1244" s="2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</row>
    <row r="1245" spans="28:44" ht="12.75">
      <c r="AB1245" s="1"/>
      <c r="AC1245" s="1"/>
      <c r="AD1245" s="2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</row>
    <row r="1246" spans="28:44" ht="12.75">
      <c r="AB1246" s="1"/>
      <c r="AC1246" s="1"/>
      <c r="AD1246" s="2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</row>
    <row r="1247" spans="28:44" ht="12.75">
      <c r="AB1247" s="1"/>
      <c r="AC1247" s="1"/>
      <c r="AD1247" s="2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</row>
    <row r="1248" spans="28:44" ht="12.75">
      <c r="AB1248" s="1"/>
      <c r="AC1248" s="1"/>
      <c r="AD1248" s="2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</row>
    <row r="1249" spans="28:44" ht="12.75">
      <c r="AB1249" s="1"/>
      <c r="AC1249" s="1"/>
      <c r="AD1249" s="2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</row>
    <row r="1250" spans="28:44" ht="12.75">
      <c r="AB1250" s="1"/>
      <c r="AC1250" s="1"/>
      <c r="AD1250" s="2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</row>
    <row r="1251" spans="28:44" ht="12.75">
      <c r="AB1251" s="1"/>
      <c r="AC1251" s="1"/>
      <c r="AD1251" s="2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</row>
    <row r="1252" spans="28:44" ht="12.75">
      <c r="AB1252" s="1"/>
      <c r="AC1252" s="1"/>
      <c r="AD1252" s="2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</row>
    <row r="1253" spans="28:44" ht="12.75">
      <c r="AB1253" s="1"/>
      <c r="AC1253" s="1"/>
      <c r="AD1253" s="2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</row>
    <row r="1254" spans="28:44" ht="12.75">
      <c r="AB1254" s="1"/>
      <c r="AC1254" s="1"/>
      <c r="AD1254" s="2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</row>
    <row r="1255" spans="28:44" ht="12.75">
      <c r="AB1255" s="1"/>
      <c r="AC1255" s="1"/>
      <c r="AD1255" s="2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</row>
    <row r="1256" spans="28:44" ht="12.75">
      <c r="AB1256" s="1"/>
      <c r="AC1256" s="1"/>
      <c r="AD1256" s="2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</row>
    <row r="1257" spans="28:44" ht="12.75">
      <c r="AB1257" s="1"/>
      <c r="AC1257" s="1"/>
      <c r="AD1257" s="2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</row>
    <row r="1258" spans="28:44" ht="12.75">
      <c r="AB1258" s="1"/>
      <c r="AC1258" s="1"/>
      <c r="AD1258" s="2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</row>
    <row r="1259" spans="28:44" ht="12.75">
      <c r="AB1259" s="1"/>
      <c r="AC1259" s="1"/>
      <c r="AD1259" s="2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</row>
    <row r="1260" spans="28:44" ht="12.75">
      <c r="AB1260" s="1"/>
      <c r="AC1260" s="1"/>
      <c r="AD1260" s="2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</row>
    <row r="1261" spans="28:44" ht="12.75">
      <c r="AB1261" s="1"/>
      <c r="AC1261" s="1"/>
      <c r="AD1261" s="2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</row>
    <row r="1262" spans="28:44" ht="12.75">
      <c r="AB1262" s="1"/>
      <c r="AC1262" s="1"/>
      <c r="AD1262" s="2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</row>
    <row r="1263" spans="28:44" ht="12.75">
      <c r="AB1263" s="1"/>
      <c r="AC1263" s="1"/>
      <c r="AD1263" s="2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</row>
    <row r="1264" spans="28:44" ht="12.75">
      <c r="AB1264" s="1"/>
      <c r="AC1264" s="1"/>
      <c r="AD1264" s="2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</row>
    <row r="1265" spans="28:44" ht="12.75">
      <c r="AB1265" s="1"/>
      <c r="AC1265" s="1"/>
      <c r="AD1265" s="2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</row>
    <row r="1266" spans="28:44" ht="12.75">
      <c r="AB1266" s="1"/>
      <c r="AC1266" s="1"/>
      <c r="AD1266" s="2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</row>
    <row r="1267" spans="28:44" ht="12.75">
      <c r="AB1267" s="1"/>
      <c r="AC1267" s="1"/>
      <c r="AD1267" s="2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</row>
    <row r="1268" spans="28:44" ht="12.75">
      <c r="AB1268" s="1"/>
      <c r="AC1268" s="1"/>
      <c r="AD1268" s="2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</row>
    <row r="1269" spans="28:44" ht="12.75">
      <c r="AB1269" s="1"/>
      <c r="AC1269" s="1"/>
      <c r="AD1269" s="2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</row>
    <row r="1270" spans="28:44" ht="12.75">
      <c r="AB1270" s="1"/>
      <c r="AC1270" s="1"/>
      <c r="AD1270" s="2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</row>
    <row r="1271" spans="28:44" ht="12.75">
      <c r="AB1271" s="1"/>
      <c r="AC1271" s="1"/>
      <c r="AD1271" s="2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</row>
    <row r="1272" spans="28:44" ht="12.75">
      <c r="AB1272" s="1"/>
      <c r="AC1272" s="1"/>
      <c r="AD1272" s="2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</row>
    <row r="1273" spans="28:44" ht="12.75">
      <c r="AB1273" s="1"/>
      <c r="AC1273" s="1"/>
      <c r="AD1273" s="2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</row>
    <row r="1274" spans="28:44" ht="12.75">
      <c r="AB1274" s="1"/>
      <c r="AC1274" s="1"/>
      <c r="AD1274" s="2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</row>
    <row r="1275" spans="28:44" ht="12.75">
      <c r="AB1275" s="1"/>
      <c r="AC1275" s="1"/>
      <c r="AD1275" s="2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</row>
    <row r="1276" spans="28:44" ht="12.75">
      <c r="AB1276" s="1"/>
      <c r="AC1276" s="1"/>
      <c r="AD1276" s="2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</row>
    <row r="1277" spans="28:44" ht="12.75">
      <c r="AB1277" s="1"/>
      <c r="AC1277" s="1"/>
      <c r="AD1277" s="2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</row>
    <row r="1278" spans="28:44" ht="12.75">
      <c r="AB1278" s="1"/>
      <c r="AC1278" s="1"/>
      <c r="AD1278" s="2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</row>
    <row r="1279" spans="28:44" ht="12.75">
      <c r="AB1279" s="1"/>
      <c r="AC1279" s="1"/>
      <c r="AD1279" s="2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</row>
    <row r="1280" spans="28:44" ht="12.75">
      <c r="AB1280" s="1"/>
      <c r="AC1280" s="1"/>
      <c r="AD1280" s="2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</row>
    <row r="1281" spans="28:44" ht="12.75">
      <c r="AB1281" s="1"/>
      <c r="AC1281" s="1"/>
      <c r="AD1281" s="2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</row>
    <row r="1282" spans="28:44" ht="12.75">
      <c r="AB1282" s="1"/>
      <c r="AC1282" s="1"/>
      <c r="AD1282" s="2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</row>
    <row r="1283" spans="28:44" ht="12.75">
      <c r="AB1283" s="1"/>
      <c r="AC1283" s="1"/>
      <c r="AD1283" s="2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</row>
    <row r="1284" spans="28:44" ht="12.75">
      <c r="AB1284" s="1"/>
      <c r="AC1284" s="1"/>
      <c r="AD1284" s="2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</row>
    <row r="1285" spans="28:44" ht="12.75">
      <c r="AB1285" s="1"/>
      <c r="AC1285" s="1"/>
      <c r="AD1285" s="2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</row>
    <row r="1286" spans="28:44" ht="12.75">
      <c r="AB1286" s="1"/>
      <c r="AC1286" s="1"/>
      <c r="AD1286" s="2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</row>
    <row r="1287" spans="28:44" ht="12.75">
      <c r="AB1287" s="1"/>
      <c r="AC1287" s="1"/>
      <c r="AD1287" s="2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</row>
    <row r="1288" spans="28:44" ht="12.75">
      <c r="AB1288" s="1"/>
      <c r="AC1288" s="1"/>
      <c r="AD1288" s="2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</row>
    <row r="1289" spans="28:44" ht="12.75">
      <c r="AB1289" s="1"/>
      <c r="AC1289" s="1"/>
      <c r="AD1289" s="2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</row>
    <row r="1290" spans="28:44" ht="12.75">
      <c r="AB1290" s="1"/>
      <c r="AC1290" s="1"/>
      <c r="AD1290" s="2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</row>
    <row r="1291" spans="28:44" ht="12.75">
      <c r="AB1291" s="1"/>
      <c r="AC1291" s="1"/>
      <c r="AD1291" s="2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</row>
    <row r="1292" spans="28:44" ht="12.75">
      <c r="AB1292" s="1"/>
      <c r="AC1292" s="1"/>
      <c r="AD1292" s="2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</row>
    <row r="1293" spans="28:44" ht="12.75">
      <c r="AB1293" s="1"/>
      <c r="AC1293" s="1"/>
      <c r="AD1293" s="2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</row>
    <row r="1294" spans="28:44" ht="12.75">
      <c r="AB1294" s="1"/>
      <c r="AC1294" s="1"/>
      <c r="AD1294" s="2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</row>
    <row r="1295" spans="28:44" ht="12.75">
      <c r="AB1295" s="1"/>
      <c r="AC1295" s="1"/>
      <c r="AD1295" s="2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</row>
    <row r="1296" spans="28:44" ht="12.75">
      <c r="AB1296" s="1"/>
      <c r="AC1296" s="1"/>
      <c r="AD1296" s="2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</row>
    <row r="1297" spans="28:44" ht="12.75">
      <c r="AB1297" s="1"/>
      <c r="AC1297" s="1"/>
      <c r="AD1297" s="2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</row>
    <row r="1298" spans="28:44" ht="12.75">
      <c r="AB1298" s="1"/>
      <c r="AC1298" s="1"/>
      <c r="AD1298" s="2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</row>
    <row r="1299" spans="28:44" ht="12.75">
      <c r="AB1299" s="1"/>
      <c r="AC1299" s="1"/>
      <c r="AD1299" s="2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</row>
    <row r="1300" spans="28:44" ht="12.75">
      <c r="AB1300" s="1"/>
      <c r="AC1300" s="1"/>
      <c r="AD1300" s="2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</row>
    <row r="1301" spans="28:44" ht="12.75">
      <c r="AB1301" s="1"/>
      <c r="AC1301" s="1"/>
      <c r="AD1301" s="2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</row>
    <row r="1302" spans="28:44" ht="12.75">
      <c r="AB1302" s="1"/>
      <c r="AC1302" s="1"/>
      <c r="AD1302" s="2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</row>
    <row r="1303" spans="28:44" ht="12.75">
      <c r="AB1303" s="1"/>
      <c r="AC1303" s="1"/>
      <c r="AD1303" s="2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</row>
    <row r="1304" spans="28:44" ht="12.75">
      <c r="AB1304" s="1"/>
      <c r="AC1304" s="1"/>
      <c r="AD1304" s="2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</row>
    <row r="1305" spans="28:44" ht="12.75">
      <c r="AB1305" s="1"/>
      <c r="AC1305" s="1"/>
      <c r="AD1305" s="2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</row>
    <row r="1306" spans="28:44" ht="12.75">
      <c r="AB1306" s="1"/>
      <c r="AC1306" s="1"/>
      <c r="AD1306" s="2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</row>
    <row r="1307" spans="28:44" ht="12.75">
      <c r="AB1307" s="1"/>
      <c r="AC1307" s="1"/>
      <c r="AD1307" s="2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</row>
    <row r="1308" spans="28:44" ht="12.75">
      <c r="AB1308" s="1"/>
      <c r="AC1308" s="1"/>
      <c r="AD1308" s="2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</row>
    <row r="1309" spans="28:44" ht="12.75">
      <c r="AB1309" s="1"/>
      <c r="AC1309" s="1"/>
      <c r="AD1309" s="2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</row>
    <row r="1310" spans="28:44" ht="12.75">
      <c r="AB1310" s="1"/>
      <c r="AC1310" s="1"/>
      <c r="AD1310" s="2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</row>
    <row r="1311" spans="28:44" ht="12.75">
      <c r="AB1311" s="1"/>
      <c r="AC1311" s="1"/>
      <c r="AD1311" s="2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</row>
    <row r="1312" spans="28:44" ht="12.75">
      <c r="AB1312" s="1"/>
      <c r="AC1312" s="1"/>
      <c r="AD1312" s="2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</row>
    <row r="1313" spans="28:44" ht="12.75">
      <c r="AB1313" s="1"/>
      <c r="AC1313" s="1"/>
      <c r="AD1313" s="2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</row>
    <row r="1314" spans="28:44" ht="12.75">
      <c r="AB1314" s="1"/>
      <c r="AC1314" s="1"/>
      <c r="AD1314" s="2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</row>
    <row r="1315" spans="28:44" ht="12.75">
      <c r="AB1315" s="1"/>
      <c r="AC1315" s="1"/>
      <c r="AD1315" s="2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</row>
    <row r="1316" spans="28:44" ht="12.75">
      <c r="AB1316" s="1"/>
      <c r="AC1316" s="1"/>
      <c r="AD1316" s="2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</row>
    <row r="1317" spans="28:44" ht="12.75">
      <c r="AB1317" s="1"/>
      <c r="AC1317" s="1"/>
      <c r="AD1317" s="2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</row>
    <row r="1318" spans="28:44" ht="12.75">
      <c r="AB1318" s="1"/>
      <c r="AC1318" s="1"/>
      <c r="AD1318" s="2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</row>
    <row r="1319" spans="28:44" ht="12.75">
      <c r="AB1319" s="1"/>
      <c r="AC1319" s="1"/>
      <c r="AD1319" s="2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</row>
    <row r="1320" spans="28:44" ht="12.75">
      <c r="AB1320" s="1"/>
      <c r="AC1320" s="1"/>
      <c r="AD1320" s="2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</row>
    <row r="1321" spans="28:44" ht="12.75">
      <c r="AB1321" s="1"/>
      <c r="AC1321" s="1"/>
      <c r="AD1321" s="2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</row>
    <row r="1322" spans="28:44" ht="12.75">
      <c r="AB1322" s="1"/>
      <c r="AC1322" s="1"/>
      <c r="AD1322" s="2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</row>
    <row r="1323" spans="28:44" ht="12.75">
      <c r="AB1323" s="1"/>
      <c r="AC1323" s="1"/>
      <c r="AD1323" s="2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</row>
    <row r="1324" spans="28:44" ht="12.75">
      <c r="AB1324" s="1"/>
      <c r="AC1324" s="1"/>
      <c r="AD1324" s="2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</row>
    <row r="1325" spans="28:44" ht="12.75">
      <c r="AB1325" s="1"/>
      <c r="AC1325" s="1"/>
      <c r="AD1325" s="2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</row>
    <row r="1326" spans="28:44" ht="12.75">
      <c r="AB1326" s="1"/>
      <c r="AC1326" s="1"/>
      <c r="AD1326" s="2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</row>
    <row r="1327" spans="28:44" ht="12.75">
      <c r="AB1327" s="1"/>
      <c r="AC1327" s="1"/>
      <c r="AD1327" s="2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</row>
    <row r="1328" spans="28:44" ht="12.75">
      <c r="AB1328" s="1"/>
      <c r="AC1328" s="1"/>
      <c r="AD1328" s="2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</row>
    <row r="1329" spans="28:44" ht="12.75">
      <c r="AB1329" s="1"/>
      <c r="AC1329" s="1"/>
      <c r="AD1329" s="2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</row>
    <row r="1330" spans="28:44" ht="12.75">
      <c r="AB1330" s="1"/>
      <c r="AC1330" s="1"/>
      <c r="AD1330" s="2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</row>
    <row r="1331" spans="28:44" ht="12.75">
      <c r="AB1331" s="1"/>
      <c r="AC1331" s="1"/>
      <c r="AD1331" s="2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</row>
    <row r="1332" spans="28:44" ht="12.75">
      <c r="AB1332" s="1"/>
      <c r="AC1332" s="1"/>
      <c r="AD1332" s="2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</row>
    <row r="1333" spans="28:44" ht="12.75">
      <c r="AB1333" s="1"/>
      <c r="AC1333" s="1"/>
      <c r="AD1333" s="2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</row>
    <row r="1334" spans="28:44" ht="12.75">
      <c r="AB1334" s="1"/>
      <c r="AC1334" s="1"/>
      <c r="AD1334" s="2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</row>
    <row r="1335" spans="28:44" ht="12.75">
      <c r="AB1335" s="1"/>
      <c r="AC1335" s="1"/>
      <c r="AD1335" s="2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</row>
    <row r="1336" spans="28:44" ht="12.75">
      <c r="AB1336" s="1"/>
      <c r="AC1336" s="1"/>
      <c r="AD1336" s="2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</row>
    <row r="1337" spans="28:44" ht="12.75">
      <c r="AB1337" s="1"/>
      <c r="AC1337" s="1"/>
      <c r="AD1337" s="2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</row>
    <row r="1338" spans="28:44" ht="12.75">
      <c r="AB1338" s="1"/>
      <c r="AC1338" s="1"/>
      <c r="AD1338" s="2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</row>
    <row r="1339" spans="28:44" ht="12.75">
      <c r="AB1339" s="1"/>
      <c r="AC1339" s="1"/>
      <c r="AD1339" s="2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</row>
    <row r="1340" spans="28:44" ht="12.75">
      <c r="AB1340" s="1"/>
      <c r="AC1340" s="1"/>
      <c r="AD1340" s="2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</row>
    <row r="1341" spans="28:44" ht="12.75">
      <c r="AB1341" s="1"/>
      <c r="AC1341" s="1"/>
      <c r="AD1341" s="2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</row>
    <row r="1342" spans="28:44" ht="12.75">
      <c r="AB1342" s="1"/>
      <c r="AC1342" s="1"/>
      <c r="AD1342" s="2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</row>
    <row r="1343" spans="28:44" ht="12.75">
      <c r="AB1343" s="1"/>
      <c r="AC1343" s="1"/>
      <c r="AD1343" s="2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</row>
    <row r="1344" spans="28:44" ht="12.75">
      <c r="AB1344" s="1"/>
      <c r="AC1344" s="1"/>
      <c r="AD1344" s="2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</row>
    <row r="1345" spans="28:44" ht="12.75">
      <c r="AB1345" s="1"/>
      <c r="AC1345" s="1"/>
      <c r="AD1345" s="2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</row>
    <row r="1346" spans="28:44" ht="12.75">
      <c r="AB1346" s="1"/>
      <c r="AC1346" s="1"/>
      <c r="AD1346" s="2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</row>
    <row r="1347" spans="28:44" ht="12.75">
      <c r="AB1347" s="1"/>
      <c r="AC1347" s="1"/>
      <c r="AD1347" s="2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</row>
    <row r="1348" spans="28:44" ht="12.75">
      <c r="AB1348" s="1"/>
      <c r="AC1348" s="1"/>
      <c r="AD1348" s="2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</row>
    <row r="1349" spans="28:44" ht="12.75">
      <c r="AB1349" s="1"/>
      <c r="AC1349" s="1"/>
      <c r="AD1349" s="2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</row>
    <row r="1350" spans="28:44" ht="12.75">
      <c r="AB1350" s="1"/>
      <c r="AC1350" s="1"/>
      <c r="AD1350" s="2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</row>
    <row r="1351" spans="28:44" ht="12.75">
      <c r="AB1351" s="1"/>
      <c r="AC1351" s="1"/>
      <c r="AD1351" s="2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</row>
    <row r="1352" spans="28:44" ht="12.75">
      <c r="AB1352" s="1"/>
      <c r="AC1352" s="1"/>
      <c r="AD1352" s="2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</row>
    <row r="1353" spans="28:44" ht="12.75">
      <c r="AB1353" s="1"/>
      <c r="AC1353" s="1"/>
      <c r="AD1353" s="2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</row>
    <row r="1354" spans="28:44" ht="12.75">
      <c r="AB1354" s="1"/>
      <c r="AC1354" s="1"/>
      <c r="AD1354" s="2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</row>
    <row r="1355" spans="28:44" ht="12.75">
      <c r="AB1355" s="1"/>
      <c r="AC1355" s="1"/>
      <c r="AD1355" s="2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</row>
    <row r="1356" spans="28:44" ht="12.75">
      <c r="AB1356" s="1"/>
      <c r="AC1356" s="1"/>
      <c r="AD1356" s="2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</row>
    <row r="1357" spans="28:44" ht="12.75">
      <c r="AB1357" s="1"/>
      <c r="AC1357" s="1"/>
      <c r="AD1357" s="2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</row>
    <row r="1358" spans="28:44" ht="12.75">
      <c r="AB1358" s="1"/>
      <c r="AC1358" s="1"/>
      <c r="AD1358" s="2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</row>
    <row r="1359" spans="28:44" ht="12.75">
      <c r="AB1359" s="1"/>
      <c r="AC1359" s="1"/>
      <c r="AD1359" s="2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</row>
    <row r="1360" spans="28:44" ht="12.75">
      <c r="AB1360" s="1"/>
      <c r="AC1360" s="1"/>
      <c r="AD1360" s="2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</row>
    <row r="1361" spans="28:44" ht="12.75">
      <c r="AB1361" s="1"/>
      <c r="AC1361" s="1"/>
      <c r="AD1361" s="2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</row>
    <row r="1362" spans="28:44" ht="12.75">
      <c r="AB1362" s="1"/>
      <c r="AC1362" s="1"/>
      <c r="AD1362" s="2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</row>
    <row r="1363" spans="28:44" ht="12.75">
      <c r="AB1363" s="1"/>
      <c r="AC1363" s="1"/>
      <c r="AD1363" s="2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</row>
    <row r="1364" spans="28:44" ht="12.75">
      <c r="AB1364" s="1"/>
      <c r="AC1364" s="1"/>
      <c r="AD1364" s="2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</row>
    <row r="1365" spans="28:44" ht="12.75">
      <c r="AB1365" s="1"/>
      <c r="AC1365" s="1"/>
      <c r="AD1365" s="2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</row>
    <row r="1366" spans="28:44" ht="12.75">
      <c r="AB1366" s="1"/>
      <c r="AC1366" s="1"/>
      <c r="AD1366" s="2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</row>
    <row r="1367" spans="28:44" ht="12.75">
      <c r="AB1367" s="1"/>
      <c r="AC1367" s="1"/>
      <c r="AD1367" s="2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</row>
    <row r="1368" spans="28:44" ht="12.75">
      <c r="AB1368" s="1"/>
      <c r="AC1368" s="1"/>
      <c r="AD1368" s="2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</row>
    <row r="1369" spans="28:44" ht="12.75">
      <c r="AB1369" s="1"/>
      <c r="AC1369" s="1"/>
      <c r="AD1369" s="2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</row>
    <row r="1370" spans="28:44" ht="12.75">
      <c r="AB1370" s="1"/>
      <c r="AC1370" s="1"/>
      <c r="AD1370" s="2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</row>
    <row r="1371" spans="28:44" ht="12.75">
      <c r="AB1371" s="1"/>
      <c r="AC1371" s="1"/>
      <c r="AD1371" s="2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</row>
    <row r="1372" spans="28:44" ht="12.75">
      <c r="AB1372" s="1"/>
      <c r="AC1372" s="1"/>
      <c r="AD1372" s="2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</row>
    <row r="1373" spans="28:44" ht="12.75">
      <c r="AB1373" s="1"/>
      <c r="AC1373" s="1"/>
      <c r="AD1373" s="2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</row>
    <row r="1374" spans="28:44" ht="12.75">
      <c r="AB1374" s="1"/>
      <c r="AC1374" s="1"/>
      <c r="AD1374" s="2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</row>
    <row r="1375" spans="28:44" ht="12.75">
      <c r="AB1375" s="1"/>
      <c r="AC1375" s="1"/>
      <c r="AD1375" s="2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</row>
    <row r="1376" spans="28:44" ht="12.75">
      <c r="AB1376" s="1"/>
      <c r="AC1376" s="1"/>
      <c r="AD1376" s="2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</row>
    <row r="1377" spans="28:44" ht="12.75">
      <c r="AB1377" s="1"/>
      <c r="AC1377" s="1"/>
      <c r="AD1377" s="2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</row>
    <row r="1378" spans="28:44" ht="12.75">
      <c r="AB1378" s="1"/>
      <c r="AC1378" s="1"/>
      <c r="AD1378" s="2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</row>
    <row r="1379" spans="28:44" ht="12.75">
      <c r="AB1379" s="1"/>
      <c r="AC1379" s="1"/>
      <c r="AD1379" s="2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</row>
    <row r="1380" spans="28:44" ht="12.75">
      <c r="AB1380" s="1"/>
      <c r="AC1380" s="1"/>
      <c r="AD1380" s="2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</row>
    <row r="1381" spans="28:44" ht="12.75">
      <c r="AB1381" s="1"/>
      <c r="AC1381" s="1"/>
      <c r="AD1381" s="2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</row>
    <row r="1382" spans="28:44" ht="12.75">
      <c r="AB1382" s="1"/>
      <c r="AC1382" s="1"/>
      <c r="AD1382" s="2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</row>
    <row r="1383" spans="28:44" ht="12.75">
      <c r="AB1383" s="1"/>
      <c r="AC1383" s="1"/>
      <c r="AD1383" s="2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</row>
    <row r="1384" spans="28:44" ht="12.75">
      <c r="AB1384" s="1"/>
      <c r="AC1384" s="1"/>
      <c r="AD1384" s="2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</row>
    <row r="1385" spans="28:44" ht="12.75">
      <c r="AB1385" s="1"/>
      <c r="AC1385" s="1"/>
      <c r="AD1385" s="2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</row>
    <row r="1386" spans="28:44" ht="12.75">
      <c r="AB1386" s="1"/>
      <c r="AC1386" s="1"/>
      <c r="AD1386" s="2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</row>
    <row r="1387" spans="28:44" ht="12.75">
      <c r="AB1387" s="1"/>
      <c r="AC1387" s="1"/>
      <c r="AD1387" s="2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</row>
    <row r="1388" spans="28:44" ht="12.75">
      <c r="AB1388" s="1"/>
      <c r="AC1388" s="1"/>
      <c r="AD1388" s="2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</row>
    <row r="1389" spans="28:44" ht="12.75">
      <c r="AB1389" s="1"/>
      <c r="AC1389" s="1"/>
      <c r="AD1389" s="2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</row>
    <row r="1390" spans="28:44" ht="12.75">
      <c r="AB1390" s="1"/>
      <c r="AC1390" s="1"/>
      <c r="AD1390" s="2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</row>
    <row r="1391" spans="28:44" ht="12.75">
      <c r="AB1391" s="1"/>
      <c r="AC1391" s="1"/>
      <c r="AD1391" s="2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</row>
    <row r="1392" spans="28:44" ht="12.75">
      <c r="AB1392" s="1"/>
      <c r="AC1392" s="1"/>
      <c r="AD1392" s="2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</row>
    <row r="1393" spans="28:44" ht="12.75">
      <c r="AB1393" s="1"/>
      <c r="AC1393" s="1"/>
      <c r="AD1393" s="2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</row>
    <row r="1394" spans="28:44" ht="12.75">
      <c r="AB1394" s="1"/>
      <c r="AC1394" s="1"/>
      <c r="AD1394" s="2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</row>
    <row r="1395" spans="28:44" ht="12.75">
      <c r="AB1395" s="1"/>
      <c r="AC1395" s="1"/>
      <c r="AD1395" s="2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</row>
    <row r="1396" spans="28:44" ht="12.75">
      <c r="AB1396" s="1"/>
      <c r="AC1396" s="1"/>
      <c r="AD1396" s="2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</row>
    <row r="1397" spans="28:44" ht="12.75">
      <c r="AB1397" s="1"/>
      <c r="AC1397" s="1"/>
      <c r="AD1397" s="2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</row>
    <row r="1398" spans="28:44" ht="12.75">
      <c r="AB1398" s="1"/>
      <c r="AC1398" s="1"/>
      <c r="AD1398" s="2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</row>
    <row r="1399" spans="28:44" ht="12.75">
      <c r="AB1399" s="1"/>
      <c r="AC1399" s="1"/>
      <c r="AD1399" s="2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</row>
    <row r="1400" spans="28:44" ht="12.75">
      <c r="AB1400" s="1"/>
      <c r="AC1400" s="1"/>
      <c r="AD1400" s="2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</row>
    <row r="1401" spans="28:44" ht="12.75">
      <c r="AB1401" s="1"/>
      <c r="AC1401" s="1"/>
      <c r="AD1401" s="2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</row>
    <row r="1402" spans="28:44" ht="12.75">
      <c r="AB1402" s="1"/>
      <c r="AC1402" s="1"/>
      <c r="AD1402" s="2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</row>
    <row r="1403" spans="28:44" ht="12.75">
      <c r="AB1403" s="1"/>
      <c r="AC1403" s="1"/>
      <c r="AD1403" s="2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</row>
    <row r="1404" spans="28:44" ht="12.75">
      <c r="AB1404" s="1"/>
      <c r="AC1404" s="1"/>
      <c r="AD1404" s="2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</row>
    <row r="1405" spans="28:44" ht="12.75">
      <c r="AB1405" s="1"/>
      <c r="AC1405" s="1"/>
      <c r="AD1405" s="2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</row>
    <row r="1406" spans="28:44" ht="12.75">
      <c r="AB1406" s="1"/>
      <c r="AC1406" s="1"/>
      <c r="AD1406" s="2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</row>
    <row r="1407" spans="28:44" ht="12.75">
      <c r="AB1407" s="1"/>
      <c r="AC1407" s="1"/>
      <c r="AD1407" s="2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</row>
    <row r="1408" spans="28:44" ht="12.75">
      <c r="AB1408" s="1"/>
      <c r="AC1408" s="1"/>
      <c r="AD1408" s="2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</row>
    <row r="1409" spans="28:44" ht="12.75">
      <c r="AB1409" s="1"/>
      <c r="AC1409" s="1"/>
      <c r="AD1409" s="2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</row>
    <row r="1410" spans="28:44" ht="12.75">
      <c r="AB1410" s="1"/>
      <c r="AC1410" s="1"/>
      <c r="AD1410" s="2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</row>
    <row r="1411" spans="28:44" ht="12.75">
      <c r="AB1411" s="1"/>
      <c r="AC1411" s="1"/>
      <c r="AD1411" s="2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</row>
    <row r="1412" spans="28:44" ht="12.75">
      <c r="AB1412" s="1"/>
      <c r="AC1412" s="1"/>
      <c r="AD1412" s="2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</row>
    <row r="1413" spans="28:44" ht="12.75">
      <c r="AB1413" s="1"/>
      <c r="AC1413" s="1"/>
      <c r="AD1413" s="2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</row>
    <row r="1414" spans="28:44" ht="12.75">
      <c r="AB1414" s="1"/>
      <c r="AC1414" s="1"/>
      <c r="AD1414" s="2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</row>
    <row r="1415" spans="28:44" ht="12.75">
      <c r="AB1415" s="1"/>
      <c r="AC1415" s="1"/>
      <c r="AD1415" s="2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</row>
    <row r="1416" spans="28:44" ht="12.75">
      <c r="AB1416" s="1"/>
      <c r="AC1416" s="1"/>
      <c r="AD1416" s="2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</row>
    <row r="1417" spans="28:44" ht="12.75">
      <c r="AB1417" s="1"/>
      <c r="AC1417" s="1"/>
      <c r="AD1417" s="2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</row>
    <row r="1418" spans="28:44" ht="12.75">
      <c r="AB1418" s="1"/>
      <c r="AC1418" s="1"/>
      <c r="AD1418" s="2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</row>
    <row r="1419" spans="28:44" ht="12.75">
      <c r="AB1419" s="1"/>
      <c r="AC1419" s="1"/>
      <c r="AD1419" s="2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</row>
    <row r="1420" spans="28:44" ht="12.75">
      <c r="AB1420" s="1"/>
      <c r="AC1420" s="1"/>
      <c r="AD1420" s="2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</row>
    <row r="1421" spans="28:44" ht="12.75">
      <c r="AB1421" s="1"/>
      <c r="AC1421" s="1"/>
      <c r="AD1421" s="2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</row>
    <row r="1422" spans="28:44" ht="12.75">
      <c r="AB1422" s="1"/>
      <c r="AC1422" s="1"/>
      <c r="AD1422" s="2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</row>
    <row r="1423" spans="28:44" ht="12.75">
      <c r="AB1423" s="1"/>
      <c r="AC1423" s="1"/>
      <c r="AD1423" s="2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</row>
    <row r="1424" spans="28:44" ht="12.75">
      <c r="AB1424" s="1"/>
      <c r="AC1424" s="1"/>
      <c r="AD1424" s="2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</row>
    <row r="1425" spans="28:44" ht="12.75">
      <c r="AB1425" s="1"/>
      <c r="AC1425" s="1"/>
      <c r="AD1425" s="2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</row>
    <row r="1426" spans="28:44" ht="12.75">
      <c r="AB1426" s="1"/>
      <c r="AC1426" s="1"/>
      <c r="AD1426" s="2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</row>
    <row r="1427" spans="28:44" ht="12.75">
      <c r="AB1427" s="1"/>
      <c r="AC1427" s="1"/>
      <c r="AD1427" s="2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</row>
    <row r="1428" spans="28:44" ht="12.75">
      <c r="AB1428" s="1"/>
      <c r="AC1428" s="1"/>
      <c r="AD1428" s="2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</row>
    <row r="1429" spans="28:44" ht="12.75">
      <c r="AB1429" s="1"/>
      <c r="AC1429" s="1"/>
      <c r="AD1429" s="2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</row>
    <row r="1430" spans="28:44" ht="12.75">
      <c r="AB1430" s="1"/>
      <c r="AC1430" s="1"/>
      <c r="AD1430" s="2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</row>
    <row r="1431" spans="28:44" ht="12.75">
      <c r="AB1431" s="1"/>
      <c r="AC1431" s="1"/>
      <c r="AD1431" s="2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</row>
    <row r="1432" spans="28:44" ht="12.75">
      <c r="AB1432" s="1"/>
      <c r="AC1432" s="1"/>
      <c r="AD1432" s="2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</row>
    <row r="1433" spans="28:44" ht="12.75">
      <c r="AB1433" s="1"/>
      <c r="AC1433" s="1"/>
      <c r="AD1433" s="2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</row>
    <row r="1434" spans="28:44" ht="12.75">
      <c r="AB1434" s="1"/>
      <c r="AC1434" s="1"/>
      <c r="AD1434" s="2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</row>
    <row r="1435" spans="28:44" ht="12.75">
      <c r="AB1435" s="1"/>
      <c r="AC1435" s="1"/>
      <c r="AD1435" s="2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</row>
    <row r="1436" spans="28:44" ht="12.75">
      <c r="AB1436" s="1"/>
      <c r="AC1436" s="1"/>
      <c r="AD1436" s="2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</row>
    <row r="1437" spans="28:44" ht="12.75">
      <c r="AB1437" s="1"/>
      <c r="AC1437" s="1"/>
      <c r="AD1437" s="2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</row>
    <row r="1438" spans="28:44" ht="12.75">
      <c r="AB1438" s="1"/>
      <c r="AC1438" s="1"/>
      <c r="AD1438" s="2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</row>
    <row r="1439" spans="28:44" ht="12.75">
      <c r="AB1439" s="1"/>
      <c r="AC1439" s="1"/>
      <c r="AD1439" s="2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</row>
    <row r="1440" spans="28:44" ht="12.75">
      <c r="AB1440" s="1"/>
      <c r="AC1440" s="1"/>
      <c r="AD1440" s="2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</row>
    <row r="1441" spans="28:44" ht="12.75">
      <c r="AB1441" s="1"/>
      <c r="AC1441" s="1"/>
      <c r="AD1441" s="2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</row>
    <row r="1442" spans="28:44" ht="12.75">
      <c r="AB1442" s="1"/>
      <c r="AC1442" s="1"/>
      <c r="AD1442" s="2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</row>
    <row r="1443" spans="28:44" ht="12.75">
      <c r="AB1443" s="1"/>
      <c r="AC1443" s="1"/>
      <c r="AD1443" s="2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</row>
    <row r="1444" spans="28:44" ht="12.75">
      <c r="AB1444" s="1"/>
      <c r="AC1444" s="1"/>
      <c r="AD1444" s="2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</row>
    <row r="1445" spans="28:44" ht="12.75">
      <c r="AB1445" s="1"/>
      <c r="AC1445" s="1"/>
      <c r="AD1445" s="2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</row>
    <row r="1446" spans="28:44" ht="12.75">
      <c r="AB1446" s="1"/>
      <c r="AC1446" s="1"/>
      <c r="AD1446" s="2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</row>
    <row r="1447" spans="28:44" ht="12.75">
      <c r="AB1447" s="1"/>
      <c r="AC1447" s="1"/>
      <c r="AD1447" s="2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</row>
    <row r="1448" spans="28:44" ht="12.75">
      <c r="AB1448" s="1"/>
      <c r="AC1448" s="1"/>
      <c r="AD1448" s="2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</row>
    <row r="1449" spans="28:44" ht="12.75">
      <c r="AB1449" s="1"/>
      <c r="AC1449" s="1"/>
      <c r="AD1449" s="2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</row>
    <row r="1450" spans="28:44" ht="12.75">
      <c r="AB1450" s="1"/>
      <c r="AC1450" s="1"/>
      <c r="AD1450" s="2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</row>
    <row r="1451" spans="28:44" ht="12.75">
      <c r="AB1451" s="1"/>
      <c r="AC1451" s="1"/>
      <c r="AD1451" s="2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</row>
    <row r="1452" spans="28:44" ht="12.75">
      <c r="AB1452" s="1"/>
      <c r="AC1452" s="1"/>
      <c r="AD1452" s="2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</row>
    <row r="1453" spans="28:44" ht="12.75">
      <c r="AB1453" s="1"/>
      <c r="AC1453" s="1"/>
      <c r="AD1453" s="2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</row>
    <row r="1454" spans="28:44" ht="12.75">
      <c r="AB1454" s="1"/>
      <c r="AC1454" s="1"/>
      <c r="AD1454" s="2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</row>
    <row r="1455" spans="28:44" ht="12.75">
      <c r="AB1455" s="1"/>
      <c r="AC1455" s="1"/>
      <c r="AD1455" s="2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</row>
    <row r="1456" spans="28:44" ht="12.75">
      <c r="AB1456" s="1"/>
      <c r="AC1456" s="1"/>
      <c r="AD1456" s="2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</row>
    <row r="1457" spans="28:44" ht="12.75">
      <c r="AB1457" s="1"/>
      <c r="AC1457" s="1"/>
      <c r="AD1457" s="2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</row>
    <row r="1458" spans="28:44" ht="12.75">
      <c r="AB1458" s="1"/>
      <c r="AC1458" s="1"/>
      <c r="AD1458" s="2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</row>
    <row r="1459" spans="28:44" ht="12.75">
      <c r="AB1459" s="1"/>
      <c r="AC1459" s="1"/>
      <c r="AD1459" s="2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</row>
    <row r="1460" spans="28:44" ht="12.75">
      <c r="AB1460" s="1"/>
      <c r="AC1460" s="1"/>
      <c r="AD1460" s="2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</row>
    <row r="1461" spans="28:44" ht="12.75">
      <c r="AB1461" s="1"/>
      <c r="AC1461" s="1"/>
      <c r="AD1461" s="2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</row>
    <row r="1462" spans="28:44" ht="12.75">
      <c r="AB1462" s="1"/>
      <c r="AC1462" s="1"/>
      <c r="AD1462" s="2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</row>
    <row r="1463" spans="28:44" ht="12.75">
      <c r="AB1463" s="1"/>
      <c r="AC1463" s="1"/>
      <c r="AD1463" s="2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</row>
    <row r="1464" spans="28:44" ht="12.75">
      <c r="AB1464" s="1"/>
      <c r="AC1464" s="1"/>
      <c r="AD1464" s="2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</row>
    <row r="1465" spans="28:44" ht="12.75">
      <c r="AB1465" s="1"/>
      <c r="AC1465" s="1"/>
      <c r="AD1465" s="2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</row>
    <row r="1466" spans="28:44" ht="12.75">
      <c r="AB1466" s="1"/>
      <c r="AC1466" s="1"/>
      <c r="AD1466" s="2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</row>
    <row r="1467" spans="28:44" ht="12.75">
      <c r="AB1467" s="1"/>
      <c r="AC1467" s="1"/>
      <c r="AD1467" s="2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</row>
    <row r="1468" spans="28:44" ht="12.75">
      <c r="AB1468" s="1"/>
      <c r="AC1468" s="1"/>
      <c r="AD1468" s="2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</row>
    <row r="1469" spans="28:44" ht="12.75">
      <c r="AB1469" s="1"/>
      <c r="AC1469" s="1"/>
      <c r="AD1469" s="2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</row>
    <row r="1470" spans="28:44" ht="12.75">
      <c r="AB1470" s="1"/>
      <c r="AC1470" s="1"/>
      <c r="AD1470" s="2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</row>
    <row r="1471" spans="28:44" ht="12.75">
      <c r="AB1471" s="1"/>
      <c r="AC1471" s="1"/>
      <c r="AD1471" s="2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</row>
    <row r="1472" spans="28:44" ht="12.75">
      <c r="AB1472" s="1"/>
      <c r="AC1472" s="1"/>
      <c r="AD1472" s="2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</row>
    <row r="1473" spans="28:44" ht="12.75">
      <c r="AB1473" s="1"/>
      <c r="AC1473" s="1"/>
      <c r="AD1473" s="2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</row>
    <row r="1474" spans="28:44" ht="12.75">
      <c r="AB1474" s="1"/>
      <c r="AC1474" s="1"/>
      <c r="AD1474" s="2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</row>
    <row r="1475" spans="28:44" ht="12.75">
      <c r="AB1475" s="1"/>
      <c r="AC1475" s="1"/>
      <c r="AD1475" s="2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</row>
    <row r="1476" spans="28:44" ht="12.75">
      <c r="AB1476" s="1"/>
      <c r="AC1476" s="1"/>
      <c r="AD1476" s="2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</row>
    <row r="1477" spans="28:44" ht="12.75">
      <c r="AB1477" s="1"/>
      <c r="AC1477" s="1"/>
      <c r="AD1477" s="2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</row>
    <row r="1478" spans="28:44" ht="12.75">
      <c r="AB1478" s="1"/>
      <c r="AC1478" s="1"/>
      <c r="AD1478" s="2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</row>
    <row r="1479" spans="28:44" ht="12.75">
      <c r="AB1479" s="1"/>
      <c r="AC1479" s="1"/>
      <c r="AD1479" s="2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</row>
    <row r="1480" spans="28:44" ht="12.75">
      <c r="AB1480" s="1"/>
      <c r="AC1480" s="1"/>
      <c r="AD1480" s="2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</row>
    <row r="1481" spans="28:44" ht="12.75">
      <c r="AB1481" s="1"/>
      <c r="AC1481" s="1"/>
      <c r="AD1481" s="2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</row>
    <row r="1482" spans="28:44" ht="12.75">
      <c r="AB1482" s="1"/>
      <c r="AC1482" s="1"/>
      <c r="AD1482" s="2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</row>
    <row r="1483" spans="28:44" ht="12.75">
      <c r="AB1483" s="1"/>
      <c r="AC1483" s="1"/>
      <c r="AD1483" s="2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</row>
    <row r="1484" spans="28:44" ht="12.75">
      <c r="AB1484" s="1"/>
      <c r="AC1484" s="1"/>
      <c r="AD1484" s="2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</row>
    <row r="1485" spans="28:44" ht="12.75">
      <c r="AB1485" s="1"/>
      <c r="AC1485" s="1"/>
      <c r="AD1485" s="2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</row>
    <row r="1486" spans="28:44" ht="12.75">
      <c r="AB1486" s="1"/>
      <c r="AC1486" s="1"/>
      <c r="AD1486" s="2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</row>
    <row r="1487" spans="28:44" ht="12.75">
      <c r="AB1487" s="1"/>
      <c r="AC1487" s="1"/>
      <c r="AD1487" s="2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</row>
    <row r="1488" spans="28:44" ht="12.75">
      <c r="AB1488" s="1"/>
      <c r="AC1488" s="1"/>
      <c r="AD1488" s="2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</row>
    <row r="1489" spans="28:44" ht="12.75">
      <c r="AB1489" s="1"/>
      <c r="AC1489" s="1"/>
      <c r="AD1489" s="2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</row>
    <row r="1490" spans="28:44" ht="12.75">
      <c r="AB1490" s="1"/>
      <c r="AC1490" s="1"/>
      <c r="AD1490" s="2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</row>
    <row r="1491" spans="28:44" ht="12.75">
      <c r="AB1491" s="1"/>
      <c r="AC1491" s="1"/>
      <c r="AD1491" s="2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</row>
    <row r="1492" spans="28:44" ht="12.75">
      <c r="AB1492" s="1"/>
      <c r="AC1492" s="1"/>
      <c r="AD1492" s="2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</row>
    <row r="1493" spans="28:44" ht="12.75">
      <c r="AB1493" s="1"/>
      <c r="AC1493" s="1"/>
      <c r="AD1493" s="2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</row>
    <row r="1494" spans="28:44" ht="12.75">
      <c r="AB1494" s="1"/>
      <c r="AC1494" s="1"/>
      <c r="AD1494" s="2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</row>
    <row r="1495" spans="28:44" ht="12.75">
      <c r="AB1495" s="1"/>
      <c r="AC1495" s="1"/>
      <c r="AD1495" s="2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</row>
    <row r="1496" spans="28:44" ht="12.75">
      <c r="AB1496" s="1"/>
      <c r="AC1496" s="1"/>
      <c r="AD1496" s="2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</row>
    <row r="1497" spans="28:44" ht="12.75">
      <c r="AB1497" s="1"/>
      <c r="AC1497" s="1"/>
      <c r="AD1497" s="2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</row>
    <row r="1498" spans="28:44" ht="12.75">
      <c r="AB1498" s="1"/>
      <c r="AC1498" s="1"/>
      <c r="AD1498" s="2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</row>
    <row r="1499" spans="28:44" ht="12.75">
      <c r="AB1499" s="1"/>
      <c r="AC1499" s="1"/>
      <c r="AD1499" s="2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</row>
    <row r="1500" spans="28:44" ht="12.75">
      <c r="AB1500" s="1"/>
      <c r="AC1500" s="1"/>
      <c r="AD1500" s="2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</row>
    <row r="1501" spans="28:44" ht="12.75">
      <c r="AB1501" s="1"/>
      <c r="AC1501" s="1"/>
      <c r="AD1501" s="2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</row>
    <row r="1502" spans="28:44" ht="12.75">
      <c r="AB1502" s="1"/>
      <c r="AC1502" s="1"/>
      <c r="AD1502" s="2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</row>
    <row r="1503" spans="28:44" ht="12.75">
      <c r="AB1503" s="1"/>
      <c r="AC1503" s="1"/>
      <c r="AD1503" s="2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</row>
    <row r="1504" spans="28:44" ht="12.75">
      <c r="AB1504" s="1"/>
      <c r="AC1504" s="1"/>
      <c r="AD1504" s="2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</row>
    <row r="1505" spans="28:44" ht="12.75">
      <c r="AB1505" s="1"/>
      <c r="AC1505" s="1"/>
      <c r="AD1505" s="2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</row>
    <row r="1506" spans="28:44" ht="12.75">
      <c r="AB1506" s="1"/>
      <c r="AC1506" s="1"/>
      <c r="AD1506" s="2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</row>
    <row r="1507" spans="28:44" ht="12.75">
      <c r="AB1507" s="1"/>
      <c r="AC1507" s="1"/>
      <c r="AD1507" s="2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</row>
    <row r="1508" spans="28:44" ht="12.75">
      <c r="AB1508" s="1"/>
      <c r="AC1508" s="1"/>
      <c r="AD1508" s="2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</row>
    <row r="1509" spans="28:44" ht="12.75">
      <c r="AB1509" s="1"/>
      <c r="AC1509" s="1"/>
      <c r="AD1509" s="2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</row>
    <row r="1510" spans="28:44" ht="12.75">
      <c r="AB1510" s="1"/>
      <c r="AC1510" s="1"/>
      <c r="AD1510" s="2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</row>
    <row r="1511" spans="28:44" ht="12.75">
      <c r="AB1511" s="1"/>
      <c r="AC1511" s="1"/>
      <c r="AD1511" s="2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</row>
    <row r="1512" spans="28:44" ht="12.75">
      <c r="AB1512" s="1"/>
      <c r="AC1512" s="1"/>
      <c r="AD1512" s="2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</row>
    <row r="1513" spans="28:44" ht="12.75">
      <c r="AB1513" s="1"/>
      <c r="AC1513" s="1"/>
      <c r="AD1513" s="2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</row>
    <row r="1514" spans="28:44" ht="12.75">
      <c r="AB1514" s="1"/>
      <c r="AC1514" s="1"/>
      <c r="AD1514" s="2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</row>
    <row r="1515" spans="28:44" ht="12.75">
      <c r="AB1515" s="1"/>
      <c r="AC1515" s="1"/>
      <c r="AD1515" s="2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</row>
    <row r="1516" spans="28:44" ht="12.75">
      <c r="AB1516" s="1"/>
      <c r="AC1516" s="1"/>
      <c r="AD1516" s="2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</row>
    <row r="1517" spans="28:44" ht="12.75">
      <c r="AB1517" s="1"/>
      <c r="AC1517" s="1"/>
      <c r="AD1517" s="2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</row>
    <row r="1518" spans="28:44" ht="12.75">
      <c r="AB1518" s="1"/>
      <c r="AC1518" s="1"/>
      <c r="AD1518" s="2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</row>
    <row r="1519" spans="28:44" ht="12.75">
      <c r="AB1519" s="1"/>
      <c r="AC1519" s="1"/>
      <c r="AD1519" s="2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</row>
    <row r="1520" spans="28:44" ht="12.75">
      <c r="AB1520" s="1"/>
      <c r="AC1520" s="1"/>
      <c r="AD1520" s="2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</row>
    <row r="1521" spans="28:44" ht="12.75">
      <c r="AB1521" s="1"/>
      <c r="AC1521" s="1"/>
      <c r="AD1521" s="2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</row>
    <row r="1522" spans="28:44" ht="12.75">
      <c r="AB1522" s="1"/>
      <c r="AC1522" s="1"/>
      <c r="AD1522" s="2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</row>
    <row r="1523" spans="28:44" ht="12.75">
      <c r="AB1523" s="1"/>
      <c r="AC1523" s="1"/>
      <c r="AD1523" s="2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</row>
    <row r="1524" spans="28:44" ht="12.75">
      <c r="AB1524" s="1"/>
      <c r="AC1524" s="1"/>
      <c r="AD1524" s="2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</row>
    <row r="1525" spans="28:44" ht="12.75">
      <c r="AB1525" s="1"/>
      <c r="AC1525" s="1"/>
      <c r="AD1525" s="2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</row>
    <row r="1526" spans="28:44" ht="12.75">
      <c r="AB1526" s="1"/>
      <c r="AC1526" s="1"/>
      <c r="AD1526" s="2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</row>
    <row r="1527" spans="28:44" ht="12.75">
      <c r="AB1527" s="1"/>
      <c r="AC1527" s="1"/>
      <c r="AD1527" s="2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</row>
    <row r="1528" spans="28:44" ht="12.75">
      <c r="AB1528" s="1"/>
      <c r="AC1528" s="1"/>
      <c r="AD1528" s="2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</row>
    <row r="1529" spans="28:44" ht="12.75">
      <c r="AB1529" s="1"/>
      <c r="AC1529" s="1"/>
      <c r="AD1529" s="2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</row>
    <row r="1530" spans="28:44" ht="12.75">
      <c r="AB1530" s="1"/>
      <c r="AC1530" s="1"/>
      <c r="AD1530" s="2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</row>
    <row r="1531" spans="28:44" ht="12.75">
      <c r="AB1531" s="1"/>
      <c r="AC1531" s="1"/>
      <c r="AD1531" s="2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</row>
    <row r="1532" spans="28:44" ht="12.75">
      <c r="AB1532" s="1"/>
      <c r="AC1532" s="1"/>
      <c r="AD1532" s="2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</row>
    <row r="1533" spans="28:44" ht="12.75">
      <c r="AB1533" s="1"/>
      <c r="AC1533" s="1"/>
      <c r="AD1533" s="2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</row>
    <row r="1534" spans="28:44" ht="12.75">
      <c r="AB1534" s="1"/>
      <c r="AC1534" s="1"/>
      <c r="AD1534" s="2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</row>
    <row r="1535" spans="28:44" ht="12.75">
      <c r="AB1535" s="1"/>
      <c r="AC1535" s="1"/>
      <c r="AD1535" s="2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</row>
    <row r="1536" spans="28:44" ht="12.75">
      <c r="AB1536" s="1"/>
      <c r="AC1536" s="1"/>
      <c r="AD1536" s="2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</row>
    <row r="1537" spans="28:44" ht="12.75">
      <c r="AB1537" s="1"/>
      <c r="AC1537" s="1"/>
      <c r="AD1537" s="2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</row>
    <row r="1538" spans="28:44" ht="12.75">
      <c r="AB1538" s="1"/>
      <c r="AC1538" s="1"/>
      <c r="AD1538" s="2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</row>
    <row r="1539" spans="28:44" ht="12.75">
      <c r="AB1539" s="1"/>
      <c r="AC1539" s="1"/>
      <c r="AD1539" s="2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</row>
    <row r="1540" spans="28:44" ht="12.75">
      <c r="AB1540" s="1"/>
      <c r="AC1540" s="1"/>
      <c r="AD1540" s="2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</row>
    <row r="1541" spans="28:44" ht="12.75">
      <c r="AB1541" s="1"/>
      <c r="AC1541" s="1"/>
      <c r="AD1541" s="2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</row>
    <row r="1542" spans="28:44" ht="12.75">
      <c r="AB1542" s="1"/>
      <c r="AC1542" s="1"/>
      <c r="AD1542" s="2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</row>
    <row r="1543" spans="28:44" ht="12.75">
      <c r="AB1543" s="1"/>
      <c r="AC1543" s="1"/>
      <c r="AD1543" s="2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</row>
    <row r="1544" spans="28:44" ht="12.75">
      <c r="AB1544" s="1"/>
      <c r="AC1544" s="1"/>
      <c r="AD1544" s="2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</row>
    <row r="1545" spans="28:44" ht="12.75">
      <c r="AB1545" s="1"/>
      <c r="AC1545" s="1"/>
      <c r="AD1545" s="2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</row>
    <row r="1546" spans="28:44" ht="12.75">
      <c r="AB1546" s="1"/>
      <c r="AC1546" s="1"/>
      <c r="AD1546" s="2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</row>
    <row r="1547" spans="28:44" ht="12.75">
      <c r="AB1547" s="1"/>
      <c r="AC1547" s="1"/>
      <c r="AD1547" s="2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</row>
    <row r="1548" spans="28:44" ht="12.75">
      <c r="AB1548" s="1"/>
      <c r="AC1548" s="1"/>
      <c r="AD1548" s="2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</row>
    <row r="1549" spans="28:44" ht="12.75">
      <c r="AB1549" s="1"/>
      <c r="AC1549" s="1"/>
      <c r="AD1549" s="2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</row>
    <row r="1550" spans="28:44" ht="12.75">
      <c r="AB1550" s="1"/>
      <c r="AC1550" s="1"/>
      <c r="AD1550" s="2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</row>
    <row r="1551" spans="28:44" ht="12.75">
      <c r="AB1551" s="1"/>
      <c r="AC1551" s="1"/>
      <c r="AD1551" s="2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</row>
    <row r="1552" spans="28:44" ht="12.75">
      <c r="AB1552" s="1"/>
      <c r="AC1552" s="1"/>
      <c r="AD1552" s="2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</row>
    <row r="1553" spans="28:44" ht="12.75">
      <c r="AB1553" s="1"/>
      <c r="AC1553" s="1"/>
      <c r="AD1553" s="2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</row>
    <row r="1554" spans="28:44" ht="12.75">
      <c r="AB1554" s="1"/>
      <c r="AC1554" s="1"/>
      <c r="AD1554" s="2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</row>
    <row r="1555" spans="28:44" ht="12.75">
      <c r="AB1555" s="1"/>
      <c r="AC1555" s="1"/>
      <c r="AD1555" s="2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</row>
    <row r="1556" spans="28:44" ht="12.75">
      <c r="AB1556" s="1"/>
      <c r="AC1556" s="1"/>
      <c r="AD1556" s="2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</row>
    <row r="1557" spans="28:44" ht="12.75">
      <c r="AB1557" s="1"/>
      <c r="AC1557" s="1"/>
      <c r="AD1557" s="2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</row>
    <row r="1558" spans="28:44" ht="12.75">
      <c r="AB1558" s="1"/>
      <c r="AC1558" s="1"/>
      <c r="AD1558" s="2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</row>
    <row r="1559" spans="28:44" ht="12.75">
      <c r="AB1559" s="1"/>
      <c r="AC1559" s="1"/>
      <c r="AD1559" s="2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</row>
    <row r="1560" spans="28:44" ht="12.75">
      <c r="AB1560" s="1"/>
      <c r="AC1560" s="1"/>
      <c r="AD1560" s="2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</row>
    <row r="1561" spans="28:44" ht="12.75">
      <c r="AB1561" s="1"/>
      <c r="AC1561" s="1"/>
      <c r="AD1561" s="2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</row>
    <row r="1562" spans="28:44" ht="12.75">
      <c r="AB1562" s="1"/>
      <c r="AC1562" s="1"/>
      <c r="AD1562" s="2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</row>
    <row r="1563" spans="28:44" ht="12.75">
      <c r="AB1563" s="1"/>
      <c r="AC1563" s="1"/>
      <c r="AD1563" s="2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</row>
    <row r="1564" spans="28:44" ht="12.75">
      <c r="AB1564" s="1"/>
      <c r="AC1564" s="1"/>
      <c r="AD1564" s="2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</row>
    <row r="1565" spans="28:44" ht="12.75">
      <c r="AB1565" s="1"/>
      <c r="AC1565" s="1"/>
      <c r="AD1565" s="2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</row>
    <row r="1566" spans="28:44" ht="12.75">
      <c r="AB1566" s="1"/>
      <c r="AC1566" s="1"/>
      <c r="AD1566" s="2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</row>
    <row r="1567" spans="28:44" ht="12.75">
      <c r="AB1567" s="1"/>
      <c r="AC1567" s="1"/>
      <c r="AD1567" s="2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</row>
    <row r="1568" spans="28:44" ht="12.75">
      <c r="AB1568" s="1"/>
      <c r="AC1568" s="1"/>
      <c r="AD1568" s="2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</row>
    <row r="1569" spans="28:44" ht="12.75">
      <c r="AB1569" s="1"/>
      <c r="AC1569" s="1"/>
      <c r="AD1569" s="2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</row>
    <row r="1570" spans="28:44" ht="12.75">
      <c r="AB1570" s="1"/>
      <c r="AC1570" s="1"/>
      <c r="AD1570" s="2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</row>
    <row r="1571" spans="28:44" ht="12.75">
      <c r="AB1571" s="1"/>
      <c r="AC1571" s="1"/>
      <c r="AD1571" s="2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</row>
    <row r="1572" spans="28:44" ht="12.75">
      <c r="AB1572" s="1"/>
      <c r="AC1572" s="1"/>
      <c r="AD1572" s="2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</row>
    <row r="1573" spans="28:44" ht="12.75">
      <c r="AB1573" s="1"/>
      <c r="AC1573" s="1"/>
      <c r="AD1573" s="2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</row>
    <row r="1574" spans="28:44" ht="12.75">
      <c r="AB1574" s="1"/>
      <c r="AC1574" s="1"/>
      <c r="AD1574" s="2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</row>
    <row r="1575" spans="28:44" ht="12.75">
      <c r="AB1575" s="1"/>
      <c r="AC1575" s="1"/>
      <c r="AD1575" s="2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</row>
    <row r="1576" spans="28:44" ht="12.75">
      <c r="AB1576" s="1"/>
      <c r="AC1576" s="1"/>
      <c r="AD1576" s="2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</row>
    <row r="1577" spans="28:44" ht="12.75">
      <c r="AB1577" s="1"/>
      <c r="AC1577" s="1"/>
      <c r="AD1577" s="2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</row>
    <row r="1578" spans="28:44" ht="12.75">
      <c r="AB1578" s="1"/>
      <c r="AC1578" s="1"/>
      <c r="AD1578" s="2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</row>
    <row r="1579" spans="28:44" ht="12.75">
      <c r="AB1579" s="1"/>
      <c r="AC1579" s="1"/>
      <c r="AD1579" s="2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</row>
    <row r="1580" spans="28:44" ht="12.75">
      <c r="AB1580" s="1"/>
      <c r="AC1580" s="1"/>
      <c r="AD1580" s="2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</row>
    <row r="1581" spans="28:44" ht="12.75">
      <c r="AB1581" s="1"/>
      <c r="AC1581" s="1"/>
      <c r="AD1581" s="2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</row>
    <row r="1582" spans="28:44" ht="12.75">
      <c r="AB1582" s="1"/>
      <c r="AC1582" s="1"/>
      <c r="AD1582" s="2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</row>
    <row r="1583" spans="28:44" ht="12.75">
      <c r="AB1583" s="1"/>
      <c r="AC1583" s="1"/>
      <c r="AD1583" s="2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</row>
    <row r="1584" spans="28:44" ht="12.75">
      <c r="AB1584" s="1"/>
      <c r="AC1584" s="1"/>
      <c r="AD1584" s="2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</row>
    <row r="1585" spans="28:44" ht="12.75">
      <c r="AB1585" s="1"/>
      <c r="AC1585" s="1"/>
      <c r="AD1585" s="2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</row>
    <row r="1586" spans="28:44" ht="12.75">
      <c r="AB1586" s="1"/>
      <c r="AC1586" s="1"/>
      <c r="AD1586" s="2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</row>
    <row r="1587" spans="28:44" ht="12.75">
      <c r="AB1587" s="1"/>
      <c r="AC1587" s="1"/>
      <c r="AD1587" s="2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</row>
    <row r="1588" spans="28:44" ht="12.75">
      <c r="AB1588" s="1"/>
      <c r="AC1588" s="1"/>
      <c r="AD1588" s="2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</row>
    <row r="1589" spans="28:44" ht="12.75">
      <c r="AB1589" s="1"/>
      <c r="AC1589" s="1"/>
      <c r="AD1589" s="2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</row>
    <row r="1590" spans="28:44" ht="12.75">
      <c r="AB1590" s="1"/>
      <c r="AC1590" s="1"/>
      <c r="AD1590" s="2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</row>
    <row r="1591" spans="28:44" ht="12.75">
      <c r="AB1591" s="1"/>
      <c r="AC1591" s="1"/>
      <c r="AD1591" s="2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</row>
    <row r="1592" spans="28:44" ht="12.75">
      <c r="AB1592" s="1"/>
      <c r="AC1592" s="1"/>
      <c r="AD1592" s="2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</row>
    <row r="1593" spans="28:44" ht="12.75">
      <c r="AB1593" s="1"/>
      <c r="AC1593" s="1"/>
      <c r="AD1593" s="2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</row>
    <row r="1594" spans="28:44" ht="12.75">
      <c r="AB1594" s="1"/>
      <c r="AC1594" s="1"/>
      <c r="AD1594" s="2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</row>
    <row r="1595" spans="28:44" ht="12.75">
      <c r="AB1595" s="1"/>
      <c r="AC1595" s="1"/>
      <c r="AD1595" s="2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</row>
    <row r="1596" spans="28:44" ht="12.75">
      <c r="AB1596" s="1"/>
      <c r="AC1596" s="1"/>
      <c r="AD1596" s="2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</row>
    <row r="1597" spans="28:44" ht="12.75">
      <c r="AB1597" s="1"/>
      <c r="AC1597" s="1"/>
      <c r="AD1597" s="2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</row>
    <row r="1598" spans="28:44" ht="12.75">
      <c r="AB1598" s="1"/>
      <c r="AC1598" s="1"/>
      <c r="AD1598" s="2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</row>
    <row r="1599" spans="28:44" ht="12.75">
      <c r="AB1599" s="1"/>
      <c r="AC1599" s="1"/>
      <c r="AD1599" s="2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</row>
    <row r="1600" spans="28:44" ht="12.75">
      <c r="AB1600" s="1"/>
      <c r="AC1600" s="1"/>
      <c r="AD1600" s="2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</row>
    <row r="1601" spans="28:44" ht="12.75">
      <c r="AB1601" s="1"/>
      <c r="AC1601" s="1"/>
      <c r="AD1601" s="2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</row>
    <row r="1602" spans="28:44" ht="12.75">
      <c r="AB1602" s="1"/>
      <c r="AC1602" s="1"/>
      <c r="AD1602" s="2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</row>
    <row r="1603" spans="28:44" ht="12.75">
      <c r="AB1603" s="1"/>
      <c r="AC1603" s="1"/>
      <c r="AD1603" s="2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</row>
    <row r="1604" spans="28:44" ht="12.75">
      <c r="AB1604" s="1"/>
      <c r="AC1604" s="1"/>
      <c r="AD1604" s="2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</row>
    <row r="1605" spans="28:44" ht="12.75">
      <c r="AB1605" s="1"/>
      <c r="AC1605" s="1"/>
      <c r="AD1605" s="2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</row>
    <row r="1606" spans="28:44" ht="12.75">
      <c r="AB1606" s="1"/>
      <c r="AC1606" s="1"/>
      <c r="AD1606" s="2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</row>
    <row r="1607" spans="28:44" ht="12.75">
      <c r="AB1607" s="1"/>
      <c r="AC1607" s="1"/>
      <c r="AD1607" s="2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</row>
    <row r="1608" spans="28:44" ht="12.75">
      <c r="AB1608" s="1"/>
      <c r="AC1608" s="1"/>
      <c r="AD1608" s="2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</row>
    <row r="1609" spans="28:44" ht="12.75">
      <c r="AB1609" s="1"/>
      <c r="AC1609" s="1"/>
      <c r="AD1609" s="2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</row>
    <row r="1610" spans="28:44" ht="12.75">
      <c r="AB1610" s="1"/>
      <c r="AC1610" s="1"/>
      <c r="AD1610" s="2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</row>
    <row r="1611" spans="28:44" ht="12.75">
      <c r="AB1611" s="1"/>
      <c r="AC1611" s="1"/>
      <c r="AD1611" s="2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</row>
    <row r="1612" spans="28:44" ht="12.75">
      <c r="AB1612" s="1"/>
      <c r="AC1612" s="1"/>
      <c r="AD1612" s="2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</row>
    <row r="1613" spans="28:44" ht="12.75">
      <c r="AB1613" s="1"/>
      <c r="AC1613" s="1"/>
      <c r="AD1613" s="2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</row>
    <row r="1614" spans="28:44" ht="12.75">
      <c r="AB1614" s="1"/>
      <c r="AC1614" s="1"/>
      <c r="AD1614" s="2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</row>
    <row r="1615" spans="28:44" ht="12.75">
      <c r="AB1615" s="1"/>
      <c r="AC1615" s="1"/>
      <c r="AD1615" s="2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</row>
    <row r="1616" spans="28:44" ht="12.75">
      <c r="AB1616" s="1"/>
      <c r="AC1616" s="1"/>
      <c r="AD1616" s="2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</row>
    <row r="1617" spans="28:44" ht="12.75">
      <c r="AB1617" s="1"/>
      <c r="AC1617" s="1"/>
      <c r="AD1617" s="2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</row>
    <row r="1618" spans="28:44" ht="12.75">
      <c r="AB1618" s="1"/>
      <c r="AC1618" s="1"/>
      <c r="AD1618" s="2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</row>
    <row r="1619" spans="28:44" ht="12.75">
      <c r="AB1619" s="1"/>
      <c r="AC1619" s="1"/>
      <c r="AD1619" s="2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</row>
    <row r="1620" spans="28:44" ht="12.75">
      <c r="AB1620" s="1"/>
      <c r="AC1620" s="1"/>
      <c r="AD1620" s="2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</row>
    <row r="1621" spans="28:44" ht="12.75">
      <c r="AB1621" s="1"/>
      <c r="AC1621" s="1"/>
      <c r="AD1621" s="2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</row>
    <row r="1622" spans="28:44" ht="12.75">
      <c r="AB1622" s="1"/>
      <c r="AC1622" s="1"/>
      <c r="AD1622" s="2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</row>
    <row r="1623" spans="28:44" ht="12.75">
      <c r="AB1623" s="1"/>
      <c r="AC1623" s="1"/>
      <c r="AD1623" s="2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</row>
    <row r="1624" spans="28:44" ht="12.75">
      <c r="AB1624" s="1"/>
      <c r="AC1624" s="1"/>
      <c r="AD1624" s="2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</row>
    <row r="1625" spans="28:44" ht="12.75">
      <c r="AB1625" s="1"/>
      <c r="AC1625" s="1"/>
      <c r="AD1625" s="2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</row>
    <row r="1626" spans="28:44" ht="12.75">
      <c r="AB1626" s="1"/>
      <c r="AC1626" s="1"/>
      <c r="AD1626" s="2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</row>
    <row r="1627" spans="28:44" ht="12.75">
      <c r="AB1627" s="1"/>
      <c r="AC1627" s="1"/>
      <c r="AD1627" s="2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</row>
    <row r="1628" spans="28:44" ht="12.75">
      <c r="AB1628" s="1"/>
      <c r="AC1628" s="1"/>
      <c r="AD1628" s="2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</row>
    <row r="1629" spans="28:44" ht="12.75">
      <c r="AB1629" s="1"/>
      <c r="AC1629" s="1"/>
      <c r="AD1629" s="2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</row>
    <row r="1630" spans="28:44" ht="12.75">
      <c r="AB1630" s="1"/>
      <c r="AC1630" s="1"/>
      <c r="AD1630" s="2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</row>
    <row r="1631" spans="28:44" ht="12.75">
      <c r="AB1631" s="1"/>
      <c r="AC1631" s="1"/>
      <c r="AD1631" s="2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</row>
    <row r="1632" spans="28:44" ht="12.75">
      <c r="AB1632" s="1"/>
      <c r="AC1632" s="1"/>
      <c r="AD1632" s="2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</row>
    <row r="1633" spans="28:44" ht="12.75">
      <c r="AB1633" s="1"/>
      <c r="AC1633" s="1"/>
      <c r="AD1633" s="2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</row>
    <row r="1634" spans="28:44" ht="12.75">
      <c r="AB1634" s="1"/>
      <c r="AC1634" s="1"/>
      <c r="AD1634" s="2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</row>
    <row r="1635" spans="28:44" ht="12.75">
      <c r="AB1635" s="1"/>
      <c r="AC1635" s="1"/>
      <c r="AD1635" s="2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</row>
    <row r="1636" spans="28:44" ht="12.75">
      <c r="AB1636" s="1"/>
      <c r="AC1636" s="1"/>
      <c r="AD1636" s="2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</row>
    <row r="1637" spans="28:44" ht="12.75">
      <c r="AB1637" s="1"/>
      <c r="AC1637" s="1"/>
      <c r="AD1637" s="2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</row>
    <row r="1638" spans="28:44" ht="12.75">
      <c r="AB1638" s="1"/>
      <c r="AC1638" s="1"/>
      <c r="AD1638" s="2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</row>
    <row r="1639" spans="28:44" ht="12.75">
      <c r="AB1639" s="1"/>
      <c r="AC1639" s="1"/>
      <c r="AD1639" s="2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</row>
    <row r="1640" spans="28:44" ht="12.75">
      <c r="AB1640" s="1"/>
      <c r="AC1640" s="1"/>
      <c r="AD1640" s="2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</row>
    <row r="1641" spans="28:44" ht="12.75">
      <c r="AB1641" s="1"/>
      <c r="AC1641" s="1"/>
      <c r="AD1641" s="2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</row>
    <row r="1642" spans="28:44" ht="12.75">
      <c r="AB1642" s="1"/>
      <c r="AC1642" s="1"/>
      <c r="AD1642" s="2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</row>
    <row r="1643" spans="28:44" ht="12.75">
      <c r="AB1643" s="1"/>
      <c r="AC1643" s="1"/>
      <c r="AD1643" s="2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</row>
    <row r="1644" spans="28:44" ht="12.75">
      <c r="AB1644" s="1"/>
      <c r="AC1644" s="1"/>
      <c r="AD1644" s="2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</row>
    <row r="1645" spans="28:44" ht="12.75">
      <c r="AB1645" s="1"/>
      <c r="AC1645" s="1"/>
      <c r="AD1645" s="2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</row>
    <row r="1646" spans="28:44" ht="12.75">
      <c r="AB1646" s="1"/>
      <c r="AC1646" s="1"/>
      <c r="AD1646" s="2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</row>
    <row r="1647" spans="28:44" ht="12.75">
      <c r="AB1647" s="1"/>
      <c r="AC1647" s="1"/>
      <c r="AD1647" s="2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</row>
    <row r="1648" spans="28:44" ht="12.75">
      <c r="AB1648" s="1"/>
      <c r="AC1648" s="1"/>
      <c r="AD1648" s="2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</row>
    <row r="1649" spans="28:44" ht="12.75">
      <c r="AB1649" s="1"/>
      <c r="AC1649" s="1"/>
      <c r="AD1649" s="2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</row>
    <row r="1650" spans="28:44" ht="12.75">
      <c r="AB1650" s="1"/>
      <c r="AC1650" s="1"/>
      <c r="AD1650" s="2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</row>
    <row r="1651" spans="28:44" ht="12.75">
      <c r="AB1651" s="1"/>
      <c r="AC1651" s="1"/>
      <c r="AD1651" s="2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</row>
    <row r="1652" spans="28:44" ht="12.75">
      <c r="AB1652" s="1"/>
      <c r="AC1652" s="1"/>
      <c r="AD1652" s="2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</row>
    <row r="1653" spans="28:44" ht="12.75">
      <c r="AB1653" s="1"/>
      <c r="AC1653" s="1"/>
      <c r="AD1653" s="2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</row>
    <row r="1654" spans="28:44" ht="12.75">
      <c r="AB1654" s="1"/>
      <c r="AC1654" s="1"/>
      <c r="AD1654" s="2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</row>
    <row r="1655" spans="28:44" ht="12.75">
      <c r="AB1655" s="1"/>
      <c r="AC1655" s="1"/>
      <c r="AD1655" s="2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</row>
    <row r="1656" spans="28:44" ht="12.75">
      <c r="AB1656" s="1"/>
      <c r="AC1656" s="1"/>
      <c r="AD1656" s="2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</row>
    <row r="1657" spans="28:44" ht="12.75">
      <c r="AB1657" s="1"/>
      <c r="AC1657" s="1"/>
      <c r="AD1657" s="2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</row>
    <row r="1658" spans="28:44" ht="12.75">
      <c r="AB1658" s="1"/>
      <c r="AC1658" s="1"/>
      <c r="AD1658" s="2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</row>
    <row r="1659" spans="28:44" ht="12.75">
      <c r="AB1659" s="1"/>
      <c r="AC1659" s="1"/>
      <c r="AD1659" s="2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</row>
    <row r="1660" spans="28:44" ht="12.75">
      <c r="AB1660" s="1"/>
      <c r="AC1660" s="1"/>
      <c r="AD1660" s="2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</row>
    <row r="1661" spans="28:44" ht="12.75">
      <c r="AB1661" s="1"/>
      <c r="AC1661" s="1"/>
      <c r="AD1661" s="2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</row>
    <row r="1662" spans="28:44" ht="12.75">
      <c r="AB1662" s="1"/>
      <c r="AC1662" s="1"/>
      <c r="AD1662" s="2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</row>
    <row r="1663" spans="28:44" ht="12.75">
      <c r="AB1663" s="1"/>
      <c r="AC1663" s="1"/>
      <c r="AD1663" s="2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</row>
    <row r="1664" spans="28:44" ht="12.75">
      <c r="AB1664" s="1"/>
      <c r="AC1664" s="1"/>
      <c r="AD1664" s="2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</row>
    <row r="1665" spans="28:44" ht="12.75">
      <c r="AB1665" s="1"/>
      <c r="AC1665" s="1"/>
      <c r="AD1665" s="2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</row>
    <row r="1666" spans="28:44" ht="12.75">
      <c r="AB1666" s="1"/>
      <c r="AC1666" s="1"/>
      <c r="AD1666" s="2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</row>
    <row r="1667" spans="28:44" ht="12.75">
      <c r="AB1667" s="1"/>
      <c r="AC1667" s="1"/>
      <c r="AD1667" s="2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</row>
    <row r="1668" spans="28:44" ht="12.75">
      <c r="AB1668" s="1"/>
      <c r="AC1668" s="1"/>
      <c r="AD1668" s="2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</row>
    <row r="1669" spans="28:44" ht="12.75">
      <c r="AB1669" s="1"/>
      <c r="AC1669" s="1"/>
      <c r="AD1669" s="2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</row>
    <row r="1670" spans="28:44" ht="12.75">
      <c r="AB1670" s="1"/>
      <c r="AC1670" s="1"/>
      <c r="AD1670" s="2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</row>
    <row r="1671" spans="28:44" ht="12.75">
      <c r="AB1671" s="1"/>
      <c r="AC1671" s="1"/>
      <c r="AD1671" s="2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</row>
    <row r="1672" spans="28:44" ht="12.75">
      <c r="AB1672" s="1"/>
      <c r="AC1672" s="1"/>
      <c r="AD1672" s="2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</row>
    <row r="1673" spans="28:44" ht="12.75">
      <c r="AB1673" s="1"/>
      <c r="AC1673" s="1"/>
      <c r="AD1673" s="2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</row>
    <row r="1674" spans="28:44" ht="12.75">
      <c r="AB1674" s="1"/>
      <c r="AC1674" s="1"/>
      <c r="AD1674" s="2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</row>
    <row r="1675" spans="28:44" ht="12.75">
      <c r="AB1675" s="1"/>
      <c r="AC1675" s="1"/>
      <c r="AD1675" s="2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</row>
    <row r="1676" spans="28:44" ht="12.75">
      <c r="AB1676" s="1"/>
      <c r="AC1676" s="1"/>
      <c r="AD1676" s="2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</row>
    <row r="1677" spans="28:44" ht="12.75">
      <c r="AB1677" s="1"/>
      <c r="AC1677" s="1"/>
      <c r="AD1677" s="2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</row>
    <row r="1678" spans="28:44" ht="12.75">
      <c r="AB1678" s="1"/>
      <c r="AC1678" s="1"/>
      <c r="AD1678" s="2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</row>
    <row r="1679" spans="28:44" ht="12.75">
      <c r="AB1679" s="1"/>
      <c r="AC1679" s="1"/>
      <c r="AD1679" s="2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</row>
    <row r="1680" spans="28:44" ht="12.75">
      <c r="AB1680" s="1"/>
      <c r="AC1680" s="1"/>
      <c r="AD1680" s="2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</row>
    <row r="1681" spans="28:44" ht="12.75">
      <c r="AB1681" s="1"/>
      <c r="AC1681" s="1"/>
      <c r="AD1681" s="2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</row>
    <row r="1682" spans="28:44" ht="12.75">
      <c r="AB1682" s="1"/>
      <c r="AC1682" s="1"/>
      <c r="AD1682" s="2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</row>
    <row r="1683" spans="28:44" ht="12.75">
      <c r="AB1683" s="1"/>
      <c r="AC1683" s="1"/>
      <c r="AD1683" s="2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</row>
    <row r="1684" spans="28:44" ht="12.75">
      <c r="AB1684" s="1"/>
      <c r="AC1684" s="1"/>
      <c r="AD1684" s="2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</row>
    <row r="1685" spans="28:44" ht="12.75">
      <c r="AB1685" s="1"/>
      <c r="AC1685" s="1"/>
      <c r="AD1685" s="2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</row>
    <row r="1686" spans="28:44" ht="12.75">
      <c r="AB1686" s="1"/>
      <c r="AC1686" s="1"/>
      <c r="AD1686" s="2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</row>
    <row r="1687" spans="28:44" ht="12.75">
      <c r="AB1687" s="1"/>
      <c r="AC1687" s="1"/>
      <c r="AD1687" s="2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</row>
    <row r="1688" spans="28:44" ht="12.75">
      <c r="AB1688" s="1"/>
      <c r="AC1688" s="1"/>
      <c r="AD1688" s="2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</row>
    <row r="1689" spans="28:44" ht="12.75">
      <c r="AB1689" s="1"/>
      <c r="AC1689" s="1"/>
      <c r="AD1689" s="2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</row>
    <row r="1690" spans="28:44" ht="12.75">
      <c r="AB1690" s="1"/>
      <c r="AC1690" s="1"/>
      <c r="AD1690" s="2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</row>
    <row r="1691" spans="28:44" ht="12.75">
      <c r="AB1691" s="1"/>
      <c r="AC1691" s="1"/>
      <c r="AD1691" s="2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</row>
    <row r="1692" spans="28:44" ht="12.75">
      <c r="AB1692" s="1"/>
      <c r="AC1692" s="1"/>
      <c r="AD1692" s="2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</row>
    <row r="1693" spans="28:44" ht="12.75">
      <c r="AB1693" s="1"/>
      <c r="AC1693" s="1"/>
      <c r="AD1693" s="2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</row>
    <row r="1694" spans="28:44" ht="12.75">
      <c r="AB1694" s="1"/>
      <c r="AC1694" s="1"/>
      <c r="AD1694" s="2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</row>
    <row r="1695" spans="28:44" ht="12.75">
      <c r="AB1695" s="1"/>
      <c r="AC1695" s="1"/>
      <c r="AD1695" s="2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</row>
    <row r="1696" spans="28:44" ht="12.75">
      <c r="AB1696" s="1"/>
      <c r="AC1696" s="1"/>
      <c r="AD1696" s="2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</row>
    <row r="1697" spans="28:44" ht="12.75">
      <c r="AB1697" s="1"/>
      <c r="AC1697" s="1"/>
      <c r="AD1697" s="2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</row>
    <row r="1698" spans="28:44" ht="12.75">
      <c r="AB1698" s="1"/>
      <c r="AC1698" s="1"/>
      <c r="AD1698" s="2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</row>
    <row r="1699" spans="28:44" ht="12.75">
      <c r="AB1699" s="1"/>
      <c r="AC1699" s="1"/>
      <c r="AD1699" s="2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</row>
    <row r="1700" spans="28:44" ht="12.75">
      <c r="AB1700" s="1"/>
      <c r="AC1700" s="1"/>
      <c r="AD1700" s="2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</row>
    <row r="1701" spans="28:44" ht="12.75">
      <c r="AB1701" s="1"/>
      <c r="AC1701" s="1"/>
      <c r="AD1701" s="2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</row>
    <row r="1702" spans="28:44" ht="12.75">
      <c r="AB1702" s="1"/>
      <c r="AC1702" s="1"/>
      <c r="AD1702" s="2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</row>
    <row r="1703" spans="28:44" ht="12.75">
      <c r="AB1703" s="1"/>
      <c r="AC1703" s="1"/>
      <c r="AD1703" s="2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</row>
    <row r="1704" spans="28:44" ht="12.75">
      <c r="AB1704" s="1"/>
      <c r="AC1704" s="1"/>
      <c r="AD1704" s="2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</row>
    <row r="1705" spans="28:44" ht="12.75">
      <c r="AB1705" s="1"/>
      <c r="AC1705" s="1"/>
      <c r="AD1705" s="2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</row>
    <row r="1706" spans="28:44" ht="12.75">
      <c r="AB1706" s="1"/>
      <c r="AC1706" s="1"/>
      <c r="AD1706" s="2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</row>
    <row r="1707" spans="28:44" ht="12.75">
      <c r="AB1707" s="1"/>
      <c r="AC1707" s="1"/>
      <c r="AD1707" s="2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</row>
    <row r="1708" spans="28:44" ht="12.75">
      <c r="AB1708" s="1"/>
      <c r="AC1708" s="1"/>
      <c r="AD1708" s="2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</row>
    <row r="1709" spans="28:44" ht="12.75">
      <c r="AB1709" s="1"/>
      <c r="AC1709" s="1"/>
      <c r="AD1709" s="2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</row>
    <row r="1710" spans="28:44" ht="12.75">
      <c r="AB1710" s="1"/>
      <c r="AC1710" s="1"/>
      <c r="AD1710" s="2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</row>
    <row r="1711" spans="28:44" ht="12.75">
      <c r="AB1711" s="1"/>
      <c r="AC1711" s="1"/>
      <c r="AD1711" s="2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</row>
    <row r="1712" spans="28:44" ht="12.75">
      <c r="AB1712" s="1"/>
      <c r="AC1712" s="1"/>
      <c r="AD1712" s="2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</row>
    <row r="1713" spans="28:44" ht="12.75">
      <c r="AB1713" s="1"/>
      <c r="AC1713" s="1"/>
      <c r="AD1713" s="2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</row>
    <row r="1714" spans="28:44" ht="12.75">
      <c r="AB1714" s="1"/>
      <c r="AC1714" s="1"/>
      <c r="AD1714" s="2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</row>
    <row r="1715" spans="28:44" ht="12.75">
      <c r="AB1715" s="1"/>
      <c r="AC1715" s="1"/>
      <c r="AD1715" s="2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</row>
    <row r="1716" spans="28:44" ht="12.75">
      <c r="AB1716" s="1"/>
      <c r="AC1716" s="1"/>
      <c r="AD1716" s="2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</row>
    <row r="1717" spans="28:44" ht="12.75">
      <c r="AB1717" s="1"/>
      <c r="AC1717" s="1"/>
      <c r="AD1717" s="2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</row>
    <row r="1718" spans="28:44" ht="12.75">
      <c r="AB1718" s="1"/>
      <c r="AC1718" s="1"/>
      <c r="AD1718" s="2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</row>
    <row r="1719" spans="28:44" ht="12.75">
      <c r="AB1719" s="1"/>
      <c r="AC1719" s="1"/>
      <c r="AD1719" s="2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</row>
    <row r="1720" spans="28:44" ht="12.75">
      <c r="AB1720" s="1"/>
      <c r="AC1720" s="1"/>
      <c r="AD1720" s="2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</row>
    <row r="1721" spans="28:44" ht="12.75">
      <c r="AB1721" s="1"/>
      <c r="AC1721" s="1"/>
      <c r="AD1721" s="2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</row>
    <row r="1722" spans="28:44" ht="12.75">
      <c r="AB1722" s="1"/>
      <c r="AC1722" s="1"/>
      <c r="AD1722" s="2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</row>
    <row r="1723" spans="28:44" ht="12.75">
      <c r="AB1723" s="1"/>
      <c r="AC1723" s="1"/>
      <c r="AD1723" s="2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</row>
    <row r="1724" spans="28:44" ht="12.75">
      <c r="AB1724" s="1"/>
      <c r="AC1724" s="1"/>
      <c r="AD1724" s="2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</row>
    <row r="1725" spans="28:44" ht="12.75">
      <c r="AB1725" s="1"/>
      <c r="AC1725" s="1"/>
      <c r="AD1725" s="2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</row>
    <row r="1726" spans="28:44" ht="12.75">
      <c r="AB1726" s="1"/>
      <c r="AC1726" s="1"/>
      <c r="AD1726" s="2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</row>
    <row r="1727" spans="28:44" ht="12.75">
      <c r="AB1727" s="1"/>
      <c r="AC1727" s="1"/>
      <c r="AD1727" s="2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</row>
    <row r="1728" spans="28:44" ht="12.75">
      <c r="AB1728" s="1"/>
      <c r="AC1728" s="1"/>
      <c r="AD1728" s="2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</row>
    <row r="1729" spans="28:44" ht="12.75">
      <c r="AB1729" s="1"/>
      <c r="AC1729" s="1"/>
      <c r="AD1729" s="2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</row>
    <row r="1730" spans="28:44" ht="12.75">
      <c r="AB1730" s="1"/>
      <c r="AC1730" s="1"/>
      <c r="AD1730" s="2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</row>
    <row r="1731" spans="28:44" ht="12.75">
      <c r="AB1731" s="1"/>
      <c r="AC1731" s="1"/>
      <c r="AD1731" s="2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</row>
    <row r="1732" spans="28:44" ht="12.75">
      <c r="AB1732" s="1"/>
      <c r="AC1732" s="1"/>
      <c r="AD1732" s="2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</row>
    <row r="1733" spans="28:44" ht="12.75">
      <c r="AB1733" s="1"/>
      <c r="AC1733" s="1"/>
      <c r="AD1733" s="2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</row>
    <row r="1734" spans="28:44" ht="12.75">
      <c r="AB1734" s="1"/>
      <c r="AC1734" s="1"/>
      <c r="AD1734" s="2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</row>
    <row r="1735" spans="28:44" ht="12.75">
      <c r="AB1735" s="1"/>
      <c r="AC1735" s="1"/>
      <c r="AD1735" s="2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</row>
    <row r="1736" spans="28:44" ht="12.75">
      <c r="AB1736" s="1"/>
      <c r="AC1736" s="1"/>
      <c r="AD1736" s="2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</row>
    <row r="1737" spans="28:44" ht="12.75">
      <c r="AB1737" s="1"/>
      <c r="AC1737" s="1"/>
      <c r="AD1737" s="2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</row>
    <row r="1738" spans="28:44" ht="12.75">
      <c r="AB1738" s="1"/>
      <c r="AC1738" s="1"/>
      <c r="AD1738" s="2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</row>
    <row r="1739" spans="28:44" ht="12.75">
      <c r="AB1739" s="1"/>
      <c r="AC1739" s="1"/>
      <c r="AD1739" s="2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</row>
    <row r="1740" spans="28:44" ht="12.75">
      <c r="AB1740" s="1"/>
      <c r="AC1740" s="1"/>
      <c r="AD1740" s="2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</row>
    <row r="1741" spans="28:44" ht="12.75">
      <c r="AB1741" s="1"/>
      <c r="AC1741" s="1"/>
      <c r="AD1741" s="2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</row>
    <row r="1742" spans="28:44" ht="12.75">
      <c r="AB1742" s="1"/>
      <c r="AC1742" s="1"/>
      <c r="AD1742" s="2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</row>
    <row r="1743" spans="28:44" ht="12.75">
      <c r="AB1743" s="1"/>
      <c r="AC1743" s="1"/>
      <c r="AD1743" s="2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</row>
    <row r="1744" spans="28:44" ht="12.75">
      <c r="AB1744" s="1"/>
      <c r="AC1744" s="1"/>
      <c r="AD1744" s="2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</row>
    <row r="1745" spans="28:44" ht="12.75">
      <c r="AB1745" s="1"/>
      <c r="AC1745" s="1"/>
      <c r="AD1745" s="2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</row>
    <row r="1746" spans="28:44" ht="12.75">
      <c r="AB1746" s="1"/>
      <c r="AC1746" s="1"/>
      <c r="AD1746" s="2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</row>
    <row r="1747" spans="28:44" ht="12.75">
      <c r="AB1747" s="1"/>
      <c r="AC1747" s="1"/>
      <c r="AD1747" s="2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</row>
    <row r="1748" spans="28:44" ht="12.75">
      <c r="AB1748" s="1"/>
      <c r="AC1748" s="1"/>
      <c r="AD1748" s="2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</row>
    <row r="1749" spans="28:44" ht="12.75">
      <c r="AB1749" s="1"/>
      <c r="AC1749" s="1"/>
      <c r="AD1749" s="2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</row>
    <row r="1750" spans="28:44" ht="12.75">
      <c r="AB1750" s="1"/>
      <c r="AC1750" s="1"/>
      <c r="AD1750" s="2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</row>
    <row r="1751" spans="28:44" ht="12.75">
      <c r="AB1751" s="1"/>
      <c r="AC1751" s="1"/>
      <c r="AD1751" s="2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</row>
    <row r="1752" spans="28:44" ht="12.75">
      <c r="AB1752" s="1"/>
      <c r="AC1752" s="1"/>
      <c r="AD1752" s="2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</row>
    <row r="1753" spans="28:44" ht="12.75">
      <c r="AB1753" s="1"/>
      <c r="AC1753" s="1"/>
      <c r="AD1753" s="2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</row>
    <row r="1754" spans="28:44" ht="12.75">
      <c r="AB1754" s="1"/>
      <c r="AC1754" s="1"/>
      <c r="AD1754" s="2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</row>
    <row r="1755" spans="28:44" ht="12.75">
      <c r="AB1755" s="1"/>
      <c r="AC1755" s="1"/>
      <c r="AD1755" s="2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</row>
    <row r="1756" spans="28:44" ht="12.75">
      <c r="AB1756" s="1"/>
      <c r="AC1756" s="1"/>
      <c r="AD1756" s="2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</row>
    <row r="1757" spans="28:44" ht="12.75">
      <c r="AB1757" s="1"/>
      <c r="AC1757" s="1"/>
      <c r="AD1757" s="2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</row>
    <row r="1758" spans="28:44" ht="12.75">
      <c r="AB1758" s="1"/>
      <c r="AC1758" s="1"/>
      <c r="AD1758" s="2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</row>
    <row r="1759" spans="28:44" ht="12.75">
      <c r="AB1759" s="1"/>
      <c r="AC1759" s="1"/>
      <c r="AD1759" s="2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</row>
    <row r="1760" spans="28:44" ht="12.75">
      <c r="AB1760" s="1"/>
      <c r="AC1760" s="1"/>
      <c r="AD1760" s="2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</row>
    <row r="1761" spans="28:44" ht="12.75">
      <c r="AB1761" s="1"/>
      <c r="AC1761" s="1"/>
      <c r="AD1761" s="2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</row>
    <row r="1762" spans="28:44" ht="12.75">
      <c r="AB1762" s="1"/>
      <c r="AC1762" s="1"/>
      <c r="AD1762" s="2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</row>
    <row r="1763" spans="28:44" ht="12.75">
      <c r="AB1763" s="1"/>
      <c r="AC1763" s="1"/>
      <c r="AD1763" s="2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</row>
    <row r="1764" spans="28:44" ht="12.75">
      <c r="AB1764" s="1"/>
      <c r="AC1764" s="1"/>
      <c r="AD1764" s="2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</row>
    <row r="1765" spans="28:44" ht="12.75">
      <c r="AB1765" s="1"/>
      <c r="AC1765" s="1"/>
      <c r="AD1765" s="2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</row>
    <row r="1766" spans="28:44" ht="12.75">
      <c r="AB1766" s="1"/>
      <c r="AC1766" s="1"/>
      <c r="AD1766" s="2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</row>
    <row r="1767" spans="28:44" ht="12.75">
      <c r="AB1767" s="1"/>
      <c r="AC1767" s="1"/>
      <c r="AD1767" s="2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</row>
    <row r="1768" spans="28:44" ht="12.75">
      <c r="AB1768" s="1"/>
      <c r="AC1768" s="1"/>
      <c r="AD1768" s="2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</row>
    <row r="1769" spans="28:44" ht="12.75">
      <c r="AB1769" s="1"/>
      <c r="AC1769" s="1"/>
      <c r="AD1769" s="2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</row>
    <row r="1770" spans="28:44" ht="12.75">
      <c r="AB1770" s="1"/>
      <c r="AC1770" s="1"/>
      <c r="AD1770" s="2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</row>
    <row r="1771" spans="28:44" ht="12.75">
      <c r="AB1771" s="1"/>
      <c r="AC1771" s="1"/>
      <c r="AD1771" s="2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</row>
    <row r="1772" spans="28:44" ht="12.75">
      <c r="AB1772" s="1"/>
      <c r="AC1772" s="1"/>
      <c r="AD1772" s="2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</row>
    <row r="1773" spans="28:44" ht="12.75">
      <c r="AB1773" s="1"/>
      <c r="AC1773" s="1"/>
      <c r="AD1773" s="2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</row>
    <row r="1774" spans="28:44" ht="12.75">
      <c r="AB1774" s="1"/>
      <c r="AC1774" s="1"/>
      <c r="AD1774" s="2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</row>
    <row r="1775" spans="28:44" ht="12.75">
      <c r="AB1775" s="1"/>
      <c r="AC1775" s="1"/>
      <c r="AD1775" s="2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</row>
    <row r="1776" spans="28:44" ht="12.75">
      <c r="AB1776" s="1"/>
      <c r="AC1776" s="1"/>
      <c r="AD1776" s="2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</row>
    <row r="1777" spans="28:44" ht="12.75">
      <c r="AB1777" s="1"/>
      <c r="AC1777" s="1"/>
      <c r="AD1777" s="2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</row>
    <row r="1778" spans="28:44" ht="12.75">
      <c r="AB1778" s="1"/>
      <c r="AC1778" s="1"/>
      <c r="AD1778" s="2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</row>
    <row r="1779" spans="28:44" ht="12.75">
      <c r="AB1779" s="1"/>
      <c r="AC1779" s="1"/>
      <c r="AD1779" s="2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</row>
    <row r="1780" spans="28:44" ht="12.75">
      <c r="AB1780" s="1"/>
      <c r="AC1780" s="1"/>
      <c r="AD1780" s="2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</row>
    <row r="1781" spans="28:44" ht="12.75">
      <c r="AB1781" s="1"/>
      <c r="AC1781" s="1"/>
      <c r="AD1781" s="2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</row>
    <row r="1782" spans="28:44" ht="12.75">
      <c r="AB1782" s="1"/>
      <c r="AC1782" s="1"/>
      <c r="AD1782" s="2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</row>
    <row r="1783" spans="28:44" ht="12.75">
      <c r="AB1783" s="1"/>
      <c r="AC1783" s="1"/>
      <c r="AD1783" s="2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</row>
    <row r="1784" spans="28:44" ht="12.75">
      <c r="AB1784" s="1"/>
      <c r="AC1784" s="1"/>
      <c r="AD1784" s="2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</row>
    <row r="1785" spans="28:44" ht="12.75">
      <c r="AB1785" s="1"/>
      <c r="AC1785" s="1"/>
      <c r="AD1785" s="2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</row>
    <row r="1786" spans="28:44" ht="12.75">
      <c r="AB1786" s="1"/>
      <c r="AC1786" s="1"/>
      <c r="AD1786" s="2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</row>
    <row r="1787" spans="28:44" ht="12.75">
      <c r="AB1787" s="1"/>
      <c r="AC1787" s="1"/>
      <c r="AD1787" s="2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</row>
    <row r="1788" spans="28:44" ht="12.75">
      <c r="AB1788" s="1"/>
      <c r="AC1788" s="1"/>
      <c r="AD1788" s="2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</row>
    <row r="1789" spans="28:44" ht="12.75">
      <c r="AB1789" s="1"/>
      <c r="AC1789" s="1"/>
      <c r="AD1789" s="2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</row>
    <row r="1790" spans="28:44" ht="12.75">
      <c r="AB1790" s="1"/>
      <c r="AC1790" s="1"/>
      <c r="AD1790" s="2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</row>
    <row r="1791" spans="28:44" ht="12.75">
      <c r="AB1791" s="1"/>
      <c r="AC1791" s="1"/>
      <c r="AD1791" s="2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</row>
    <row r="1792" spans="28:44" ht="12.75">
      <c r="AB1792" s="1"/>
      <c r="AC1792" s="1"/>
      <c r="AD1792" s="2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</row>
    <row r="1793" spans="28:44" ht="12.75">
      <c r="AB1793" s="1"/>
      <c r="AC1793" s="1"/>
      <c r="AD1793" s="2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</row>
    <row r="1794" spans="28:44" ht="12.75">
      <c r="AB1794" s="1"/>
      <c r="AC1794" s="1"/>
      <c r="AD1794" s="2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</row>
    <row r="1795" spans="28:44" ht="12.75">
      <c r="AB1795" s="1"/>
      <c r="AC1795" s="1"/>
      <c r="AD1795" s="2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</row>
    <row r="1796" spans="28:44" ht="12.75">
      <c r="AB1796" s="1"/>
      <c r="AC1796" s="1"/>
      <c r="AD1796" s="2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</row>
    <row r="1797" spans="28:44" ht="12.75">
      <c r="AB1797" s="1"/>
      <c r="AC1797" s="1"/>
      <c r="AD1797" s="2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</row>
    <row r="1798" spans="28:44" ht="12.75">
      <c r="AB1798" s="1"/>
      <c r="AC1798" s="1"/>
      <c r="AD1798" s="2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</row>
    <row r="1799" spans="28:44" ht="12.75">
      <c r="AB1799" s="1"/>
      <c r="AC1799" s="1"/>
      <c r="AD1799" s="2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</row>
    <row r="1800" spans="28:44" ht="12.75">
      <c r="AB1800" s="1"/>
      <c r="AC1800" s="1"/>
      <c r="AD1800" s="2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</row>
    <row r="1801" spans="28:44" ht="12.75">
      <c r="AB1801" s="1"/>
      <c r="AC1801" s="1"/>
      <c r="AD1801" s="2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</row>
    <row r="1802" spans="28:44" ht="12.75">
      <c r="AB1802" s="1"/>
      <c r="AC1802" s="1"/>
      <c r="AD1802" s="2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</row>
    <row r="1803" spans="28:44" ht="12.75">
      <c r="AB1803" s="1"/>
      <c r="AC1803" s="1"/>
      <c r="AD1803" s="2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</row>
    <row r="1804" spans="28:44" ht="12.75">
      <c r="AB1804" s="1"/>
      <c r="AC1804" s="1"/>
      <c r="AD1804" s="2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</row>
    <row r="1805" spans="28:44" ht="12.75">
      <c r="AB1805" s="1"/>
      <c r="AC1805" s="1"/>
      <c r="AD1805" s="2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</row>
    <row r="1806" spans="28:44" ht="12.75">
      <c r="AB1806" s="1"/>
      <c r="AC1806" s="1"/>
      <c r="AD1806" s="2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</row>
    <row r="1807" spans="28:44" ht="12.75">
      <c r="AB1807" s="1"/>
      <c r="AC1807" s="1"/>
      <c r="AD1807" s="2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</row>
    <row r="1808" spans="28:44" ht="12.75">
      <c r="AB1808" s="1"/>
      <c r="AC1808" s="1"/>
      <c r="AD1808" s="2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</row>
    <row r="1809" spans="28:44" ht="12.75">
      <c r="AB1809" s="1"/>
      <c r="AC1809" s="1"/>
      <c r="AD1809" s="2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</row>
    <row r="1810" spans="28:44" ht="12.75">
      <c r="AB1810" s="1"/>
      <c r="AC1810" s="1"/>
      <c r="AD1810" s="2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</row>
    <row r="1811" spans="28:44" ht="12.75">
      <c r="AB1811" s="1"/>
      <c r="AC1811" s="1"/>
      <c r="AD1811" s="2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</row>
    <row r="1812" spans="28:44" ht="12.75">
      <c r="AB1812" s="1"/>
      <c r="AC1812" s="1"/>
      <c r="AD1812" s="2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</row>
    <row r="1813" spans="28:44" ht="12.75">
      <c r="AB1813" s="1"/>
      <c r="AC1813" s="1"/>
      <c r="AD1813" s="2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</row>
    <row r="1814" spans="28:44" ht="12.75">
      <c r="AB1814" s="1"/>
      <c r="AC1814" s="1"/>
      <c r="AD1814" s="2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</row>
    <row r="1815" spans="28:44" ht="12.75">
      <c r="AB1815" s="1"/>
      <c r="AC1815" s="1"/>
      <c r="AD1815" s="2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</row>
    <row r="1816" spans="28:44" ht="12.75">
      <c r="AB1816" s="1"/>
      <c r="AC1816" s="1"/>
      <c r="AD1816" s="2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</row>
    <row r="1817" spans="28:44" ht="12.75">
      <c r="AB1817" s="1"/>
      <c r="AC1817" s="1"/>
      <c r="AD1817" s="2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</row>
    <row r="1818" spans="28:44" ht="12.75">
      <c r="AB1818" s="1"/>
      <c r="AC1818" s="1"/>
      <c r="AD1818" s="2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</row>
    <row r="1819" spans="28:44" ht="12.75">
      <c r="AB1819" s="1"/>
      <c r="AC1819" s="1"/>
      <c r="AD1819" s="2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</row>
    <row r="1820" spans="28:44" ht="12.75">
      <c r="AB1820" s="1"/>
      <c r="AC1820" s="1"/>
      <c r="AD1820" s="2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</row>
    <row r="1821" spans="28:44" ht="12.75">
      <c r="AB1821" s="1"/>
      <c r="AC1821" s="1"/>
      <c r="AD1821" s="2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</row>
    <row r="1822" spans="28:44" ht="12.75">
      <c r="AB1822" s="1"/>
      <c r="AC1822" s="1"/>
      <c r="AD1822" s="2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</row>
    <row r="1823" spans="28:44" ht="12.75">
      <c r="AB1823" s="1"/>
      <c r="AC1823" s="1"/>
      <c r="AD1823" s="2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</row>
    <row r="1824" spans="28:44" ht="12.75">
      <c r="AB1824" s="1"/>
      <c r="AC1824" s="1"/>
      <c r="AD1824" s="2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</row>
    <row r="1825" spans="28:44" ht="12.75">
      <c r="AB1825" s="1"/>
      <c r="AC1825" s="1"/>
      <c r="AD1825" s="2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</row>
    <row r="1826" spans="28:44" ht="12.75">
      <c r="AB1826" s="1"/>
      <c r="AC1826" s="1"/>
      <c r="AD1826" s="2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</row>
    <row r="1827" spans="28:44" ht="12.75">
      <c r="AB1827" s="1"/>
      <c r="AC1827" s="1"/>
      <c r="AD1827" s="2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</row>
    <row r="1828" spans="28:44" ht="12.75">
      <c r="AB1828" s="1"/>
      <c r="AC1828" s="1"/>
      <c r="AD1828" s="2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</row>
    <row r="1829" spans="28:44" ht="12.75">
      <c r="AB1829" s="1"/>
      <c r="AC1829" s="1"/>
      <c r="AD1829" s="2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</row>
    <row r="1830" spans="28:44" ht="12.75">
      <c r="AB1830" s="1"/>
      <c r="AC1830" s="1"/>
      <c r="AD1830" s="2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</row>
    <row r="1831" spans="28:44" ht="12.75">
      <c r="AB1831" s="1"/>
      <c r="AC1831" s="1"/>
      <c r="AD1831" s="2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</row>
    <row r="1832" spans="28:44" ht="12.75">
      <c r="AB1832" s="1"/>
      <c r="AC1832" s="1"/>
      <c r="AD1832" s="2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</row>
    <row r="1833" spans="28:44" ht="12.75">
      <c r="AB1833" s="1"/>
      <c r="AC1833" s="1"/>
      <c r="AD1833" s="2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</row>
    <row r="1834" spans="28:44" ht="12.75">
      <c r="AB1834" s="1"/>
      <c r="AC1834" s="1"/>
      <c r="AD1834" s="2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</row>
    <row r="1835" spans="28:44" ht="12.75">
      <c r="AB1835" s="1"/>
      <c r="AC1835" s="1"/>
      <c r="AD1835" s="2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</row>
    <row r="1836" spans="28:44" ht="12.75">
      <c r="AB1836" s="1"/>
      <c r="AC1836" s="1"/>
      <c r="AD1836" s="2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</row>
    <row r="1837" spans="28:44" ht="12.75">
      <c r="AB1837" s="1"/>
      <c r="AC1837" s="1"/>
      <c r="AD1837" s="2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</row>
    <row r="1838" spans="28:44" ht="12.75">
      <c r="AB1838" s="1"/>
      <c r="AC1838" s="1"/>
      <c r="AD1838" s="2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</row>
    <row r="1839" spans="28:44" ht="12.75">
      <c r="AB1839" s="1"/>
      <c r="AC1839" s="1"/>
      <c r="AD1839" s="2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</row>
    <row r="1840" spans="28:44" ht="12.75">
      <c r="AB1840" s="1"/>
      <c r="AC1840" s="1"/>
      <c r="AD1840" s="2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</row>
    <row r="1841" spans="28:44" ht="12.75">
      <c r="AB1841" s="1"/>
      <c r="AC1841" s="1"/>
      <c r="AD1841" s="2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</row>
    <row r="1842" spans="28:44" ht="12.75">
      <c r="AB1842" s="1"/>
      <c r="AC1842" s="1"/>
      <c r="AD1842" s="2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</row>
    <row r="1843" spans="28:44" ht="12.75">
      <c r="AB1843" s="1"/>
      <c r="AC1843" s="1"/>
      <c r="AD1843" s="2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</row>
    <row r="1844" spans="28:44" ht="12.75">
      <c r="AB1844" s="1"/>
      <c r="AC1844" s="1"/>
      <c r="AD1844" s="2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</row>
    <row r="1845" spans="28:44" ht="12.75">
      <c r="AB1845" s="1"/>
      <c r="AC1845" s="1"/>
      <c r="AD1845" s="2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</row>
    <row r="1846" spans="28:44" ht="12.75">
      <c r="AB1846" s="1"/>
      <c r="AC1846" s="1"/>
      <c r="AD1846" s="2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</row>
    <row r="1847" spans="28:44" ht="12.75">
      <c r="AB1847" s="1"/>
      <c r="AC1847" s="1"/>
      <c r="AD1847" s="2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</row>
    <row r="1848" spans="28:44" ht="12.75">
      <c r="AB1848" s="1"/>
      <c r="AC1848" s="1"/>
      <c r="AD1848" s="2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</row>
    <row r="1849" spans="28:44" ht="12.75">
      <c r="AB1849" s="1"/>
      <c r="AC1849" s="1"/>
      <c r="AD1849" s="2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</row>
    <row r="1850" spans="28:44" ht="12.75">
      <c r="AB1850" s="1"/>
      <c r="AC1850" s="1"/>
      <c r="AD1850" s="2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</row>
    <row r="1851" spans="28:44" ht="12.75">
      <c r="AB1851" s="1"/>
      <c r="AC1851" s="1"/>
      <c r="AD1851" s="2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</row>
    <row r="1852" spans="28:44" ht="12.75">
      <c r="AB1852" s="1"/>
      <c r="AC1852" s="1"/>
      <c r="AD1852" s="2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</row>
    <row r="1853" spans="28:44" ht="12.75">
      <c r="AB1853" s="1"/>
      <c r="AC1853" s="1"/>
      <c r="AD1853" s="2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</row>
    <row r="1854" spans="28:44" ht="12.75">
      <c r="AB1854" s="1"/>
      <c r="AC1854" s="1"/>
      <c r="AD1854" s="2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</row>
    <row r="1855" spans="28:44" ht="12.75">
      <c r="AB1855" s="1"/>
      <c r="AC1855" s="1"/>
      <c r="AD1855" s="2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</row>
    <row r="1856" spans="28:44" ht="12.75">
      <c r="AB1856" s="1"/>
      <c r="AC1856" s="1"/>
      <c r="AD1856" s="2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</row>
    <row r="1857" spans="28:44" ht="12.75">
      <c r="AB1857" s="1"/>
      <c r="AC1857" s="1"/>
      <c r="AD1857" s="2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</row>
    <row r="1858" spans="28:44" ht="12.75">
      <c r="AB1858" s="1"/>
      <c r="AC1858" s="1"/>
      <c r="AD1858" s="2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</row>
    <row r="1859" spans="28:44" ht="12.75">
      <c r="AB1859" s="1"/>
      <c r="AC1859" s="1"/>
      <c r="AD1859" s="2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</row>
    <row r="1860" spans="28:44" ht="12.75">
      <c r="AB1860" s="1"/>
      <c r="AC1860" s="1"/>
      <c r="AD1860" s="2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</row>
    <row r="1861" spans="28:44" ht="12.75">
      <c r="AB1861" s="1"/>
      <c r="AC1861" s="1"/>
      <c r="AD1861" s="2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</row>
    <row r="1862" spans="28:44" ht="12.75">
      <c r="AB1862" s="1"/>
      <c r="AC1862" s="1"/>
      <c r="AD1862" s="2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</row>
    <row r="1863" spans="28:44" ht="12.75">
      <c r="AB1863" s="1"/>
      <c r="AC1863" s="1"/>
      <c r="AD1863" s="2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</row>
    <row r="1864" spans="28:44" ht="12.75">
      <c r="AB1864" s="1"/>
      <c r="AC1864" s="1"/>
      <c r="AD1864" s="2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</row>
    <row r="1865" spans="28:44" ht="12.75">
      <c r="AB1865" s="1"/>
      <c r="AC1865" s="1"/>
      <c r="AD1865" s="2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</row>
    <row r="1866" spans="28:44" ht="12.75">
      <c r="AB1866" s="1"/>
      <c r="AC1866" s="1"/>
      <c r="AD1866" s="2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</row>
    <row r="1867" spans="28:44" ht="12.75">
      <c r="AB1867" s="1"/>
      <c r="AC1867" s="1"/>
      <c r="AD1867" s="2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</row>
    <row r="1868" spans="28:44" ht="12.75">
      <c r="AB1868" s="1"/>
      <c r="AC1868" s="1"/>
      <c r="AD1868" s="2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</row>
    <row r="1869" spans="28:44" ht="12.75">
      <c r="AB1869" s="1"/>
      <c r="AC1869" s="1"/>
      <c r="AD1869" s="2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</row>
    <row r="1870" spans="28:44" ht="12.75">
      <c r="AB1870" s="1"/>
      <c r="AC1870" s="1"/>
      <c r="AD1870" s="2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</row>
    <row r="1871" spans="28:44" ht="12.75">
      <c r="AB1871" s="1"/>
      <c r="AC1871" s="1"/>
      <c r="AD1871" s="2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</row>
    <row r="1872" spans="28:44" ht="12.75">
      <c r="AB1872" s="1"/>
      <c r="AC1872" s="1"/>
      <c r="AD1872" s="2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</row>
    <row r="1873" spans="28:44" ht="12.75">
      <c r="AB1873" s="1"/>
      <c r="AC1873" s="1"/>
      <c r="AD1873" s="2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</row>
    <row r="1874" spans="28:44" ht="12.75">
      <c r="AB1874" s="1"/>
      <c r="AC1874" s="1"/>
      <c r="AD1874" s="2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</row>
    <row r="1875" spans="28:44" ht="12.75">
      <c r="AB1875" s="1"/>
      <c r="AC1875" s="1"/>
      <c r="AD1875" s="2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</row>
    <row r="1876" spans="28:44" ht="12.75">
      <c r="AB1876" s="1"/>
      <c r="AC1876" s="1"/>
      <c r="AD1876" s="2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</row>
    <row r="1877" spans="28:44" ht="12.75">
      <c r="AB1877" s="1"/>
      <c r="AC1877" s="1"/>
      <c r="AD1877" s="2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</row>
    <row r="1878" spans="28:44" ht="12.75">
      <c r="AB1878" s="1"/>
      <c r="AC1878" s="1"/>
      <c r="AD1878" s="2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</row>
    <row r="1879" spans="28:44" ht="12.75">
      <c r="AB1879" s="1"/>
      <c r="AC1879" s="1"/>
      <c r="AD1879" s="2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</row>
    <row r="1880" spans="28:44" ht="12.75">
      <c r="AB1880" s="1"/>
      <c r="AC1880" s="1"/>
      <c r="AD1880" s="2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</row>
    <row r="1881" spans="28:44" ht="12.75">
      <c r="AB1881" s="1"/>
      <c r="AC1881" s="1"/>
      <c r="AD1881" s="2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</row>
    <row r="1882" spans="28:44" ht="12.75">
      <c r="AB1882" s="1"/>
      <c r="AC1882" s="1"/>
      <c r="AD1882" s="2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</row>
    <row r="1883" spans="28:44" ht="12.75">
      <c r="AB1883" s="1"/>
      <c r="AC1883" s="1"/>
      <c r="AD1883" s="2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</row>
    <row r="1884" spans="28:44" ht="12.75">
      <c r="AB1884" s="1"/>
      <c r="AC1884" s="1"/>
      <c r="AD1884" s="2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</row>
    <row r="1885" spans="28:44" ht="12.75">
      <c r="AB1885" s="1"/>
      <c r="AC1885" s="1"/>
      <c r="AD1885" s="2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</row>
    <row r="1886" spans="28:44" ht="12.75">
      <c r="AB1886" s="1"/>
      <c r="AC1886" s="1"/>
      <c r="AD1886" s="2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</row>
    <row r="1887" spans="28:44" ht="12.75">
      <c r="AB1887" s="1"/>
      <c r="AC1887" s="1"/>
      <c r="AD1887" s="2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</row>
    <row r="1888" spans="28:44" ht="12.75">
      <c r="AB1888" s="1"/>
      <c r="AC1888" s="1"/>
      <c r="AD1888" s="2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</row>
    <row r="1889" spans="28:44" ht="12.75">
      <c r="AB1889" s="1"/>
      <c r="AC1889" s="1"/>
      <c r="AD1889" s="2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</row>
    <row r="1890" spans="28:44" ht="12.75">
      <c r="AB1890" s="1"/>
      <c r="AC1890" s="1"/>
      <c r="AD1890" s="2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</row>
    <row r="1891" spans="28:44" ht="12.75">
      <c r="AB1891" s="1"/>
      <c r="AC1891" s="1"/>
      <c r="AD1891" s="2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</row>
    <row r="1892" spans="28:44" ht="12.75">
      <c r="AB1892" s="1"/>
      <c r="AC1892" s="1"/>
      <c r="AD1892" s="2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</row>
    <row r="1893" spans="28:44" ht="12.75">
      <c r="AB1893" s="1"/>
      <c r="AC1893" s="1"/>
      <c r="AD1893" s="2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</row>
    <row r="1894" spans="28:44" ht="12.75">
      <c r="AB1894" s="1"/>
      <c r="AC1894" s="1"/>
      <c r="AD1894" s="2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</row>
    <row r="1895" spans="28:44" ht="12.75">
      <c r="AB1895" s="1"/>
      <c r="AC1895" s="1"/>
      <c r="AD1895" s="2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</row>
    <row r="1896" spans="28:44" ht="12.75">
      <c r="AB1896" s="1"/>
      <c r="AC1896" s="1"/>
      <c r="AD1896" s="2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</row>
    <row r="1897" spans="28:44" ht="12.75">
      <c r="AB1897" s="1"/>
      <c r="AC1897" s="1"/>
      <c r="AD1897" s="2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</row>
    <row r="1898" spans="28:44" ht="12.75">
      <c r="AB1898" s="1"/>
      <c r="AC1898" s="1"/>
      <c r="AD1898" s="2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</row>
    <row r="1899" spans="28:44" ht="12.75">
      <c r="AB1899" s="1"/>
      <c r="AC1899" s="1"/>
      <c r="AD1899" s="2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</row>
    <row r="1900" spans="28:44" ht="12.75">
      <c r="AB1900" s="1"/>
      <c r="AC1900" s="1"/>
      <c r="AD1900" s="2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</row>
    <row r="1901" spans="28:44" ht="12.75">
      <c r="AB1901" s="1"/>
      <c r="AC1901" s="1"/>
      <c r="AD1901" s="2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</row>
    <row r="1902" spans="28:44" ht="12.75">
      <c r="AB1902" s="1"/>
      <c r="AC1902" s="1"/>
      <c r="AD1902" s="2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</row>
    <row r="1903" spans="28:44" ht="12.75">
      <c r="AB1903" s="1"/>
      <c r="AC1903" s="1"/>
      <c r="AD1903" s="2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</row>
    <row r="1904" spans="28:44" ht="12.75">
      <c r="AB1904" s="1"/>
      <c r="AC1904" s="1"/>
      <c r="AD1904" s="2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</row>
    <row r="1905" spans="28:44" ht="12.75">
      <c r="AB1905" s="1"/>
      <c r="AC1905" s="1"/>
      <c r="AD1905" s="2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</row>
    <row r="1906" spans="28:44" ht="12.75">
      <c r="AB1906" s="1"/>
      <c r="AC1906" s="1"/>
      <c r="AD1906" s="2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</row>
    <row r="1907" spans="28:44" ht="12.75">
      <c r="AB1907" s="1"/>
      <c r="AC1907" s="1"/>
      <c r="AD1907" s="2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</row>
    <row r="1908" spans="28:44" ht="12.75">
      <c r="AB1908" s="1"/>
      <c r="AC1908" s="1"/>
      <c r="AD1908" s="2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</row>
    <row r="1909" spans="28:44" ht="12.75">
      <c r="AB1909" s="1"/>
      <c r="AC1909" s="1"/>
      <c r="AD1909" s="2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</row>
    <row r="1910" spans="28:44" ht="12.75">
      <c r="AB1910" s="1"/>
      <c r="AC1910" s="1"/>
      <c r="AD1910" s="2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</row>
    <row r="1911" spans="28:44" ht="12.75">
      <c r="AB1911" s="1"/>
      <c r="AC1911" s="1"/>
      <c r="AD1911" s="2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</row>
    <row r="1912" spans="28:44" ht="12.75">
      <c r="AB1912" s="1"/>
      <c r="AC1912" s="1"/>
      <c r="AD1912" s="2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</row>
    <row r="1913" spans="28:44" ht="12.75">
      <c r="AB1913" s="1"/>
      <c r="AC1913" s="1"/>
      <c r="AD1913" s="2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</row>
    <row r="1914" spans="28:44" ht="12.75">
      <c r="AB1914" s="1"/>
      <c r="AC1914" s="1"/>
      <c r="AD1914" s="2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</row>
    <row r="1915" spans="28:44" ht="12.75">
      <c r="AB1915" s="1"/>
      <c r="AC1915" s="1"/>
      <c r="AD1915" s="2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</row>
    <row r="1916" spans="28:44" ht="12.75">
      <c r="AB1916" s="1"/>
      <c r="AC1916" s="1"/>
      <c r="AD1916" s="2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</row>
    <row r="1917" spans="28:44" ht="12.75">
      <c r="AB1917" s="1"/>
      <c r="AC1917" s="1"/>
      <c r="AD1917" s="2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</row>
    <row r="1918" spans="28:44" ht="12.75">
      <c r="AB1918" s="1"/>
      <c r="AC1918" s="1"/>
      <c r="AD1918" s="2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</row>
    <row r="1919" spans="28:44" ht="12.75">
      <c r="AB1919" s="1"/>
      <c r="AC1919" s="1"/>
      <c r="AD1919" s="2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</row>
    <row r="1920" spans="28:44" ht="12.75">
      <c r="AB1920" s="1"/>
      <c r="AC1920" s="1"/>
      <c r="AD1920" s="2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</row>
    <row r="1921" spans="28:44" ht="12.75">
      <c r="AB1921" s="1"/>
      <c r="AC1921" s="1"/>
      <c r="AD1921" s="2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</row>
    <row r="1922" spans="28:44" ht="12.75">
      <c r="AB1922" s="1"/>
      <c r="AC1922" s="1"/>
      <c r="AD1922" s="2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</row>
    <row r="1923" spans="28:44" ht="12.75">
      <c r="AB1923" s="1"/>
      <c r="AC1923" s="1"/>
      <c r="AD1923" s="2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</row>
    <row r="1924" spans="28:44" ht="12.75">
      <c r="AB1924" s="1"/>
      <c r="AC1924" s="1"/>
      <c r="AD1924" s="2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</row>
    <row r="1925" spans="28:44" ht="12.75">
      <c r="AB1925" s="1"/>
      <c r="AC1925" s="1"/>
      <c r="AD1925" s="2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</row>
    <row r="1926" spans="28:44" ht="12.75">
      <c r="AB1926" s="1"/>
      <c r="AC1926" s="1"/>
      <c r="AD1926" s="2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</row>
    <row r="1927" spans="28:44" ht="12.75">
      <c r="AB1927" s="1"/>
      <c r="AC1927" s="1"/>
      <c r="AD1927" s="2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</row>
    <row r="1928" spans="28:44" ht="12.75">
      <c r="AB1928" s="1"/>
      <c r="AC1928" s="1"/>
      <c r="AD1928" s="2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</row>
    <row r="1929" spans="28:44" ht="12.75">
      <c r="AB1929" s="1"/>
      <c r="AC1929" s="1"/>
      <c r="AD1929" s="2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</row>
    <row r="1930" spans="28:44" ht="12.75">
      <c r="AB1930" s="1"/>
      <c r="AC1930" s="1"/>
      <c r="AD1930" s="2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</row>
    <row r="1931" spans="28:44" ht="12.75">
      <c r="AB1931" s="1"/>
      <c r="AC1931" s="1"/>
      <c r="AD1931" s="2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</row>
    <row r="1932" spans="28:44" ht="12.75">
      <c r="AB1932" s="1"/>
      <c r="AC1932" s="1"/>
      <c r="AD1932" s="2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</row>
    <row r="1933" spans="28:44" ht="12.75">
      <c r="AB1933" s="1"/>
      <c r="AC1933" s="1"/>
      <c r="AD1933" s="2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</row>
    <row r="1934" spans="28:44" ht="12.75">
      <c r="AB1934" s="1"/>
      <c r="AC1934" s="1"/>
      <c r="AD1934" s="2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</row>
    <row r="1935" spans="28:44" ht="12.75">
      <c r="AB1935" s="1"/>
      <c r="AC1935" s="1"/>
      <c r="AD1935" s="2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</row>
    <row r="1936" spans="28:44" ht="12.75">
      <c r="AB1936" s="1"/>
      <c r="AC1936" s="1"/>
      <c r="AD1936" s="2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</row>
    <row r="1937" spans="28:44" ht="12.75">
      <c r="AB1937" s="1"/>
      <c r="AC1937" s="1"/>
      <c r="AD1937" s="2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</row>
    <row r="1938" spans="28:44" ht="12.75">
      <c r="AB1938" s="1"/>
      <c r="AC1938" s="1"/>
      <c r="AD1938" s="2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</row>
    <row r="1939" spans="28:44" ht="12.75">
      <c r="AB1939" s="1"/>
      <c r="AC1939" s="1"/>
      <c r="AD1939" s="2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</row>
    <row r="1940" spans="28:44" ht="12.75">
      <c r="AB1940" s="1"/>
      <c r="AC1940" s="1"/>
      <c r="AD1940" s="2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</row>
    <row r="1941" spans="28:44" ht="12.75">
      <c r="AB1941" s="1"/>
      <c r="AC1941" s="1"/>
      <c r="AD1941" s="2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</row>
    <row r="1942" spans="28:44" ht="12.75">
      <c r="AB1942" s="1"/>
      <c r="AC1942" s="1"/>
      <c r="AD1942" s="2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</row>
    <row r="1943" spans="28:44" ht="12.75">
      <c r="AB1943" s="1"/>
      <c r="AC1943" s="1"/>
      <c r="AD1943" s="2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</row>
    <row r="1944" spans="28:44" ht="12.75">
      <c r="AB1944" s="1"/>
      <c r="AC1944" s="1"/>
      <c r="AD1944" s="2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</row>
    <row r="1945" spans="28:44" ht="12.75">
      <c r="AB1945" s="1"/>
      <c r="AC1945" s="1"/>
      <c r="AD1945" s="2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</row>
    <row r="1946" spans="28:44" ht="12.75">
      <c r="AB1946" s="1"/>
      <c r="AC1946" s="1"/>
      <c r="AD1946" s="2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</row>
    <row r="1947" spans="28:44" ht="12.75">
      <c r="AB1947" s="1"/>
      <c r="AC1947" s="1"/>
      <c r="AD1947" s="2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</row>
    <row r="1948" spans="28:44" ht="12.75">
      <c r="AB1948" s="1"/>
      <c r="AC1948" s="1"/>
      <c r="AD1948" s="2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</row>
    <row r="1949" spans="28:44" ht="12.75">
      <c r="AB1949" s="1"/>
      <c r="AC1949" s="1"/>
      <c r="AD1949" s="2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</row>
    <row r="1950" spans="28:44" ht="12.75">
      <c r="AB1950" s="1"/>
      <c r="AC1950" s="1"/>
      <c r="AD1950" s="2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</row>
    <row r="1951" spans="28:44" ht="12.75">
      <c r="AB1951" s="1"/>
      <c r="AC1951" s="1"/>
      <c r="AD1951" s="2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</row>
    <row r="1952" spans="28:44" ht="12.75">
      <c r="AB1952" s="1"/>
      <c r="AC1952" s="1"/>
      <c r="AD1952" s="2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</row>
    <row r="1953" spans="28:44" ht="12.75">
      <c r="AB1953" s="1"/>
      <c r="AC1953" s="1"/>
      <c r="AD1953" s="2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</row>
    <row r="1954" spans="28:44" ht="12.75">
      <c r="AB1954" s="1"/>
      <c r="AC1954" s="1"/>
      <c r="AD1954" s="2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</row>
    <row r="1955" spans="28:44" ht="12.75">
      <c r="AB1955" s="1"/>
      <c r="AC1955" s="1"/>
      <c r="AD1955" s="2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</row>
    <row r="1956" spans="28:44" ht="12.75">
      <c r="AB1956" s="1"/>
      <c r="AC1956" s="1"/>
      <c r="AD1956" s="2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</row>
    <row r="1957" spans="28:44" ht="12.75">
      <c r="AB1957" s="1"/>
      <c r="AC1957" s="1"/>
      <c r="AD1957" s="2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</row>
    <row r="1958" spans="28:44" ht="12.75">
      <c r="AB1958" s="1"/>
      <c r="AC1958" s="1"/>
      <c r="AD1958" s="2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</row>
    <row r="1959" spans="28:44" ht="12.75">
      <c r="AB1959" s="1"/>
      <c r="AC1959" s="1"/>
      <c r="AD1959" s="2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</row>
    <row r="1960" spans="28:44" ht="12.75">
      <c r="AB1960" s="1"/>
      <c r="AC1960" s="1"/>
      <c r="AD1960" s="2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</row>
    <row r="1961" spans="28:44" ht="12.75">
      <c r="AB1961" s="1"/>
      <c r="AC1961" s="1"/>
      <c r="AD1961" s="2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</row>
    <row r="1962" spans="28:44" ht="12.75">
      <c r="AB1962" s="1"/>
      <c r="AC1962" s="1"/>
      <c r="AD1962" s="2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</row>
    <row r="1963" spans="28:44" ht="12.75">
      <c r="AB1963" s="1"/>
      <c r="AC1963" s="1"/>
      <c r="AD1963" s="2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</row>
    <row r="1964" spans="28:44" ht="12.75">
      <c r="AB1964" s="1"/>
      <c r="AC1964" s="1"/>
      <c r="AD1964" s="2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</row>
    <row r="1965" spans="28:44" ht="12.75">
      <c r="AB1965" s="1"/>
      <c r="AC1965" s="1"/>
      <c r="AD1965" s="2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</row>
    <row r="1966" spans="28:44" ht="12.75">
      <c r="AB1966" s="1"/>
      <c r="AC1966" s="1"/>
      <c r="AD1966" s="2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</row>
    <row r="1967" spans="28:44" ht="12.75">
      <c r="AB1967" s="1"/>
      <c r="AC1967" s="1"/>
      <c r="AD1967" s="2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</row>
    <row r="1968" spans="28:44" ht="12.75">
      <c r="AB1968" s="1"/>
      <c r="AC1968" s="1"/>
      <c r="AD1968" s="2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</row>
    <row r="1969" spans="28:44" ht="12.75">
      <c r="AB1969" s="1"/>
      <c r="AC1969" s="1"/>
      <c r="AD1969" s="2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</row>
    <row r="1970" spans="28:44" ht="12.75">
      <c r="AB1970" s="1"/>
      <c r="AC1970" s="1"/>
      <c r="AD1970" s="2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</row>
    <row r="1971" spans="28:44" ht="12.75">
      <c r="AB1971" s="1"/>
      <c r="AC1971" s="1"/>
      <c r="AD1971" s="2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</row>
    <row r="1972" spans="28:44" ht="12.75">
      <c r="AB1972" s="1"/>
      <c r="AC1972" s="1"/>
      <c r="AD1972" s="2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</row>
    <row r="1973" spans="28:44" ht="12.75">
      <c r="AB1973" s="1"/>
      <c r="AC1973" s="1"/>
      <c r="AD1973" s="2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</row>
    <row r="1974" spans="28:44" ht="12.75">
      <c r="AB1974" s="1"/>
      <c r="AC1974" s="1"/>
      <c r="AD1974" s="2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</row>
    <row r="1975" spans="28:44" ht="12.75">
      <c r="AB1975" s="1"/>
      <c r="AC1975" s="1"/>
      <c r="AD1975" s="2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</row>
    <row r="1976" spans="28:44" ht="12.75">
      <c r="AB1976" s="1"/>
      <c r="AC1976" s="1"/>
      <c r="AD1976" s="2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</row>
    <row r="1977" spans="28:44" ht="12.75">
      <c r="AB1977" s="1"/>
      <c r="AC1977" s="1"/>
      <c r="AD1977" s="2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</row>
    <row r="1978" spans="28:44" ht="12.75">
      <c r="AB1978" s="1"/>
      <c r="AC1978" s="1"/>
      <c r="AD1978" s="2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</row>
    <row r="1979" spans="28:44" ht="12.75">
      <c r="AB1979" s="1"/>
      <c r="AC1979" s="1"/>
      <c r="AD1979" s="2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</row>
    <row r="1980" spans="28:44" ht="12.75">
      <c r="AB1980" s="1"/>
      <c r="AC1980" s="1"/>
      <c r="AD1980" s="2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</row>
    <row r="1981" spans="28:44" ht="12.75">
      <c r="AB1981" s="1"/>
      <c r="AC1981" s="1"/>
      <c r="AD1981" s="2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</row>
    <row r="1982" spans="28:44" ht="12.75">
      <c r="AB1982" s="1"/>
      <c r="AC1982" s="1"/>
      <c r="AD1982" s="2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</row>
    <row r="1983" spans="28:44" ht="12.75">
      <c r="AB1983" s="1"/>
      <c r="AC1983" s="1"/>
      <c r="AD1983" s="2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</row>
    <row r="1984" spans="28:44" ht="12.75">
      <c r="AB1984" s="1"/>
      <c r="AC1984" s="1"/>
      <c r="AD1984" s="2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</row>
    <row r="1985" spans="28:44" ht="12.75">
      <c r="AB1985" s="1"/>
      <c r="AC1985" s="1"/>
      <c r="AD1985" s="2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</row>
    <row r="1986" spans="28:44" ht="12.75">
      <c r="AB1986" s="1"/>
      <c r="AC1986" s="1"/>
      <c r="AD1986" s="2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</row>
    <row r="1987" spans="28:44" ht="12.75">
      <c r="AB1987" s="1"/>
      <c r="AC1987" s="1"/>
      <c r="AD1987" s="2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</row>
    <row r="1988" spans="28:44" ht="12.75">
      <c r="AB1988" s="1"/>
      <c r="AC1988" s="1"/>
      <c r="AD1988" s="2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</row>
    <row r="1989" spans="28:44" ht="12.75">
      <c r="AB1989" s="1"/>
      <c r="AC1989" s="1"/>
      <c r="AD1989" s="2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</row>
    <row r="1990" spans="28:44" ht="12.75">
      <c r="AB1990" s="1"/>
      <c r="AC1990" s="1"/>
      <c r="AD1990" s="2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</row>
    <row r="1991" spans="28:44" ht="12.75">
      <c r="AB1991" s="1"/>
      <c r="AC1991" s="1"/>
      <c r="AD1991" s="2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</row>
    <row r="1992" spans="28:44" ht="12.75">
      <c r="AB1992" s="1"/>
      <c r="AC1992" s="1"/>
      <c r="AD1992" s="2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</row>
    <row r="1993" spans="28:44" ht="12.75">
      <c r="AB1993" s="1"/>
      <c r="AC1993" s="1"/>
      <c r="AD1993" s="2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</row>
    <row r="1994" spans="28:44" ht="12.75">
      <c r="AB1994" s="1"/>
      <c r="AC1994" s="1"/>
      <c r="AD1994" s="2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</row>
    <row r="1995" spans="28:44" ht="12.75">
      <c r="AB1995" s="1"/>
      <c r="AC1995" s="1"/>
      <c r="AD1995" s="2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</row>
    <row r="1996" spans="28:44" ht="12.75">
      <c r="AB1996" s="1"/>
      <c r="AC1996" s="1"/>
      <c r="AD1996" s="2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</row>
    <row r="1997" spans="28:44" ht="12.75">
      <c r="AB1997" s="1"/>
      <c r="AC1997" s="1"/>
      <c r="AD1997" s="2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</row>
    <row r="1998" spans="28:44" ht="12.75">
      <c r="AB1998" s="1"/>
      <c r="AC1998" s="1"/>
      <c r="AD1998" s="2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</row>
    <row r="1999" spans="28:44" ht="12.75">
      <c r="AB1999" s="1"/>
      <c r="AC1999" s="1"/>
      <c r="AD1999" s="2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</row>
    <row r="2000" spans="28:44" ht="12.75">
      <c r="AB2000" s="1"/>
      <c r="AC2000" s="1"/>
      <c r="AD2000" s="2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</row>
    <row r="2001" spans="28:44" ht="12.75">
      <c r="AB2001" s="1"/>
      <c r="AC2001" s="1"/>
      <c r="AD2001" s="2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</row>
    <row r="2002" spans="28:44" ht="12.75">
      <c r="AB2002" s="1"/>
      <c r="AC2002" s="1"/>
      <c r="AD2002" s="2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</row>
    <row r="2003" spans="28:44" ht="12.75">
      <c r="AB2003" s="1"/>
      <c r="AC2003" s="1"/>
      <c r="AD2003" s="2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</row>
    <row r="2004" spans="28:44" ht="12.75">
      <c r="AB2004" s="1"/>
      <c r="AC2004" s="1"/>
      <c r="AD2004" s="2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</row>
    <row r="2005" spans="28:44" ht="12.75">
      <c r="AB2005" s="1"/>
      <c r="AC2005" s="1"/>
      <c r="AD2005" s="2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</row>
    <row r="2006" spans="28:44" ht="12.75">
      <c r="AB2006" s="1"/>
      <c r="AC2006" s="1"/>
      <c r="AD2006" s="2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</row>
    <row r="2007" spans="28:44" ht="12.75">
      <c r="AB2007" s="1"/>
      <c r="AC2007" s="1"/>
      <c r="AD2007" s="2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</row>
    <row r="2008" spans="28:44" ht="12.75">
      <c r="AB2008" s="1"/>
      <c r="AC2008" s="1"/>
      <c r="AD2008" s="2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</row>
    <row r="2009" spans="28:44" ht="12.75">
      <c r="AB2009" s="1"/>
      <c r="AC2009" s="1"/>
      <c r="AD2009" s="2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</row>
    <row r="2010" spans="28:44" ht="12.75">
      <c r="AB2010" s="1"/>
      <c r="AC2010" s="1"/>
      <c r="AD2010" s="2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</row>
    <row r="2011" spans="28:44" ht="12.75">
      <c r="AB2011" s="1"/>
      <c r="AC2011" s="1"/>
      <c r="AD2011" s="2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</row>
    <row r="2012" spans="28:44" ht="12.75">
      <c r="AB2012" s="1"/>
      <c r="AC2012" s="1"/>
      <c r="AD2012" s="2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</row>
    <row r="2013" spans="28:44" ht="12.75">
      <c r="AB2013" s="1"/>
      <c r="AC2013" s="1"/>
      <c r="AD2013" s="2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</row>
    <row r="2014" spans="28:44" ht="12.75">
      <c r="AB2014" s="1"/>
      <c r="AC2014" s="1"/>
      <c r="AD2014" s="2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</row>
    <row r="2015" spans="28:44" ht="12.75">
      <c r="AB2015" s="1"/>
      <c r="AC2015" s="1"/>
      <c r="AD2015" s="2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</row>
    <row r="2016" spans="28:44" ht="12.75">
      <c r="AB2016" s="1"/>
      <c r="AC2016" s="1"/>
      <c r="AD2016" s="2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</row>
    <row r="2017" spans="28:44" ht="12.75">
      <c r="AB2017" s="1"/>
      <c r="AC2017" s="1"/>
      <c r="AD2017" s="2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</row>
    <row r="2018" spans="28:44" ht="12.75">
      <c r="AB2018" s="1"/>
      <c r="AC2018" s="1"/>
      <c r="AD2018" s="2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</row>
    <row r="2019" spans="28:44" ht="12.75">
      <c r="AB2019" s="1"/>
      <c r="AC2019" s="1"/>
      <c r="AD2019" s="2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</row>
    <row r="2020" spans="28:44" ht="12.75">
      <c r="AB2020" s="1"/>
      <c r="AC2020" s="1"/>
      <c r="AD2020" s="2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</row>
    <row r="2021" spans="28:44" ht="12.75">
      <c r="AB2021" s="1"/>
      <c r="AC2021" s="1"/>
      <c r="AD2021" s="2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</row>
    <row r="2022" spans="28:44" ht="12.75">
      <c r="AB2022" s="1"/>
      <c r="AC2022" s="1"/>
      <c r="AD2022" s="2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</row>
    <row r="2023" spans="28:44" ht="12.75">
      <c r="AB2023" s="1"/>
      <c r="AC2023" s="1"/>
      <c r="AD2023" s="2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</row>
    <row r="2024" spans="28:44" ht="12.75">
      <c r="AB2024" s="1"/>
      <c r="AC2024" s="1"/>
      <c r="AD2024" s="2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</row>
    <row r="2025" spans="28:44" ht="12.75">
      <c r="AB2025" s="1"/>
      <c r="AC2025" s="1"/>
      <c r="AD2025" s="2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</row>
    <row r="2026" spans="28:44" ht="12.75">
      <c r="AB2026" s="1"/>
      <c r="AC2026" s="1"/>
      <c r="AD2026" s="2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</row>
    <row r="2027" spans="28:44" ht="12.75">
      <c r="AB2027" s="1"/>
      <c r="AC2027" s="1"/>
      <c r="AD2027" s="2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</row>
    <row r="2028" spans="28:44" ht="12.75">
      <c r="AB2028" s="1"/>
      <c r="AC2028" s="1"/>
      <c r="AD2028" s="2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</row>
    <row r="2029" spans="28:44" ht="12.75">
      <c r="AB2029" s="1"/>
      <c r="AC2029" s="1"/>
      <c r="AD2029" s="2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</row>
    <row r="2030" spans="28:44" ht="12.75">
      <c r="AB2030" s="1"/>
      <c r="AC2030" s="1"/>
      <c r="AD2030" s="2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</row>
    <row r="2031" spans="28:44" ht="12.75">
      <c r="AB2031" s="1"/>
      <c r="AC2031" s="1"/>
      <c r="AD2031" s="2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</row>
    <row r="2032" spans="28:44" ht="12.75">
      <c r="AB2032" s="1"/>
      <c r="AC2032" s="1"/>
      <c r="AD2032" s="2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</row>
    <row r="2033" spans="28:44" ht="12.75">
      <c r="AB2033" s="1"/>
      <c r="AC2033" s="1"/>
      <c r="AD2033" s="2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</row>
    <row r="2034" spans="28:44" ht="12.75">
      <c r="AB2034" s="1"/>
      <c r="AC2034" s="1"/>
      <c r="AD2034" s="2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</row>
    <row r="2035" spans="28:44" ht="12.75">
      <c r="AB2035" s="1"/>
      <c r="AC2035" s="1"/>
      <c r="AD2035" s="2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</row>
    <row r="2036" spans="28:44" ht="12.75">
      <c r="AB2036" s="1"/>
      <c r="AC2036" s="1"/>
      <c r="AD2036" s="2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</row>
    <row r="2037" spans="28:44" ht="12.75">
      <c r="AB2037" s="1"/>
      <c r="AC2037" s="1"/>
      <c r="AD2037" s="2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</row>
    <row r="2038" spans="28:44" ht="12.75">
      <c r="AB2038" s="1"/>
      <c r="AC2038" s="1"/>
      <c r="AD2038" s="2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</row>
    <row r="2039" spans="28:44" ht="12.75">
      <c r="AB2039" s="1"/>
      <c r="AC2039" s="1"/>
      <c r="AD2039" s="2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</row>
    <row r="2040" spans="28:44" ht="12.75">
      <c r="AB2040" s="1"/>
      <c r="AC2040" s="1"/>
      <c r="AD2040" s="2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</row>
    <row r="2041" spans="28:44" ht="12.75">
      <c r="AB2041" s="1"/>
      <c r="AC2041" s="1"/>
      <c r="AD2041" s="2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</row>
    <row r="2042" spans="28:44" ht="12.75">
      <c r="AB2042" s="1"/>
      <c r="AC2042" s="1"/>
      <c r="AD2042" s="2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</row>
    <row r="2043" spans="28:44" ht="12.75">
      <c r="AB2043" s="1"/>
      <c r="AC2043" s="1"/>
      <c r="AD2043" s="2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</row>
    <row r="2044" spans="28:44" ht="12.75">
      <c r="AB2044" s="1"/>
      <c r="AC2044" s="1"/>
      <c r="AD2044" s="2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</row>
    <row r="2045" spans="28:44" ht="12.75">
      <c r="AB2045" s="1"/>
      <c r="AC2045" s="1"/>
      <c r="AD2045" s="2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</row>
    <row r="2046" spans="28:44" ht="12.75">
      <c r="AB2046" s="1"/>
      <c r="AC2046" s="1"/>
      <c r="AD2046" s="2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</row>
    <row r="2047" spans="28:44" ht="12.75">
      <c r="AB2047" s="1"/>
      <c r="AC2047" s="1"/>
      <c r="AD2047" s="2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</row>
    <row r="2048" spans="28:44" ht="12.75">
      <c r="AB2048" s="1"/>
      <c r="AC2048" s="1"/>
      <c r="AD2048" s="2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</row>
    <row r="2049" spans="28:44" ht="12.75">
      <c r="AB2049" s="1"/>
      <c r="AC2049" s="1"/>
      <c r="AD2049" s="2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</row>
    <row r="2050" spans="28:44" ht="12.75">
      <c r="AB2050" s="1"/>
      <c r="AC2050" s="1"/>
      <c r="AD2050" s="2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</row>
    <row r="2051" spans="28:44" ht="12.75">
      <c r="AB2051" s="1"/>
      <c r="AC2051" s="1"/>
      <c r="AD2051" s="2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</row>
    <row r="2052" spans="28:44" ht="12.75">
      <c r="AB2052" s="1"/>
      <c r="AC2052" s="1"/>
      <c r="AD2052" s="2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</row>
    <row r="2053" spans="28:44" ht="12.75">
      <c r="AB2053" s="1"/>
      <c r="AC2053" s="1"/>
      <c r="AD2053" s="2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</row>
    <row r="2054" spans="28:44" ht="12.75">
      <c r="AB2054" s="1"/>
      <c r="AC2054" s="1"/>
      <c r="AD2054" s="2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</row>
    <row r="2055" spans="28:44" ht="12.75">
      <c r="AB2055" s="1"/>
      <c r="AC2055" s="1"/>
      <c r="AD2055" s="2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</row>
    <row r="2056" spans="28:44" ht="12.75">
      <c r="AB2056" s="1"/>
      <c r="AC2056" s="1"/>
      <c r="AD2056" s="2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</row>
    <row r="2057" spans="28:44" ht="12.75">
      <c r="AB2057" s="1"/>
      <c r="AC2057" s="1"/>
      <c r="AD2057" s="2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</row>
    <row r="2058" spans="28:44" ht="12.75">
      <c r="AB2058" s="1"/>
      <c r="AC2058" s="1"/>
      <c r="AD2058" s="2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</row>
    <row r="2059" spans="28:44" ht="12.75">
      <c r="AB2059" s="1"/>
      <c r="AC2059" s="1"/>
      <c r="AD2059" s="2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</row>
    <row r="2060" spans="28:44" ht="12.75">
      <c r="AB2060" s="1"/>
      <c r="AC2060" s="1"/>
      <c r="AD2060" s="2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</row>
    <row r="2061" spans="28:44" ht="12.75">
      <c r="AB2061" s="1"/>
      <c r="AC2061" s="1"/>
      <c r="AD2061" s="2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</row>
    <row r="2062" spans="28:44" ht="12.75">
      <c r="AB2062" s="1"/>
      <c r="AC2062" s="1"/>
      <c r="AD2062" s="2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</row>
    <row r="2063" spans="28:44" ht="12.75">
      <c r="AB2063" s="1"/>
      <c r="AC2063" s="1"/>
      <c r="AD2063" s="2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</row>
    <row r="2064" spans="28:44" ht="12.75">
      <c r="AB2064" s="1"/>
      <c r="AC2064" s="1"/>
      <c r="AD2064" s="2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</row>
    <row r="2065" spans="28:44" ht="12.75">
      <c r="AB2065" s="1"/>
      <c r="AC2065" s="1"/>
      <c r="AD2065" s="2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</row>
    <row r="2066" spans="28:44" ht="12.75">
      <c r="AB2066" s="1"/>
      <c r="AC2066" s="1"/>
      <c r="AD2066" s="2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</row>
    <row r="2067" spans="28:44" ht="12.75">
      <c r="AB2067" s="1"/>
      <c r="AC2067" s="1"/>
      <c r="AD2067" s="2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</row>
    <row r="2068" spans="28:44" ht="12.75">
      <c r="AB2068" s="1"/>
      <c r="AC2068" s="1"/>
      <c r="AD2068" s="2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</row>
    <row r="2069" spans="28:44" ht="12.75">
      <c r="AB2069" s="1"/>
      <c r="AC2069" s="1"/>
      <c r="AD2069" s="2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</row>
    <row r="2070" spans="28:44" ht="12.75">
      <c r="AB2070" s="1"/>
      <c r="AC2070" s="1"/>
      <c r="AD2070" s="2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</row>
    <row r="2071" spans="28:44" ht="12.75">
      <c r="AB2071" s="1"/>
      <c r="AC2071" s="1"/>
      <c r="AD2071" s="2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</row>
    <row r="2072" spans="28:44" ht="12.75">
      <c r="AB2072" s="1"/>
      <c r="AC2072" s="1"/>
      <c r="AD2072" s="2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</row>
    <row r="2073" spans="28:44" ht="12.75">
      <c r="AB2073" s="1"/>
      <c r="AC2073" s="1"/>
      <c r="AD2073" s="2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</row>
    <row r="2074" spans="28:44" ht="12.75">
      <c r="AB2074" s="1"/>
      <c r="AC2074" s="1"/>
      <c r="AD2074" s="2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</row>
    <row r="2075" spans="28:44" ht="12.75">
      <c r="AB2075" s="1"/>
      <c r="AC2075" s="1"/>
      <c r="AD2075" s="2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</row>
    <row r="2076" spans="28:44" ht="12.75">
      <c r="AB2076" s="1"/>
      <c r="AC2076" s="1"/>
      <c r="AD2076" s="2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</row>
    <row r="2077" spans="28:44" ht="12.75">
      <c r="AB2077" s="1"/>
      <c r="AC2077" s="1"/>
      <c r="AD2077" s="2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</row>
    <row r="2078" spans="28:44" ht="12.75">
      <c r="AB2078" s="1"/>
      <c r="AC2078" s="1"/>
      <c r="AD2078" s="2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</row>
    <row r="2079" spans="28:44" ht="12.75">
      <c r="AB2079" s="1"/>
      <c r="AC2079" s="1"/>
      <c r="AD2079" s="2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</row>
    <row r="2080" spans="28:44" ht="12.75">
      <c r="AB2080" s="1"/>
      <c r="AC2080" s="1"/>
      <c r="AD2080" s="2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</row>
    <row r="2081" spans="28:44" ht="12.75">
      <c r="AB2081" s="1"/>
      <c r="AC2081" s="1"/>
      <c r="AD2081" s="2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</row>
    <row r="2082" spans="28:44" ht="12.75">
      <c r="AB2082" s="1"/>
      <c r="AC2082" s="1"/>
      <c r="AD2082" s="2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</row>
    <row r="2083" spans="28:44" ht="12.75">
      <c r="AB2083" s="1"/>
      <c r="AC2083" s="1"/>
      <c r="AD2083" s="2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</row>
    <row r="2084" spans="28:44" ht="12.75">
      <c r="AB2084" s="1"/>
      <c r="AC2084" s="1"/>
      <c r="AD2084" s="2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</row>
    <row r="2085" spans="28:44" ht="12.75">
      <c r="AB2085" s="1"/>
      <c r="AC2085" s="1"/>
      <c r="AD2085" s="2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</row>
    <row r="2086" spans="28:44" ht="12.75">
      <c r="AB2086" s="1"/>
      <c r="AC2086" s="1"/>
      <c r="AD2086" s="2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</row>
    <row r="2087" spans="28:44" ht="12.75">
      <c r="AB2087" s="1"/>
      <c r="AC2087" s="1"/>
      <c r="AD2087" s="2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</row>
    <row r="2088" spans="28:44" ht="12.75">
      <c r="AB2088" s="1"/>
      <c r="AC2088" s="1"/>
      <c r="AD2088" s="2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</row>
    <row r="2089" spans="28:44" ht="12.75">
      <c r="AB2089" s="1"/>
      <c r="AC2089" s="1"/>
      <c r="AD2089" s="2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</row>
    <row r="2090" spans="28:44" ht="12.75">
      <c r="AB2090" s="1"/>
      <c r="AC2090" s="1"/>
      <c r="AD2090" s="2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</row>
    <row r="2091" spans="28:44" ht="12.75">
      <c r="AB2091" s="1"/>
      <c r="AC2091" s="1"/>
      <c r="AD2091" s="2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</row>
    <row r="2092" spans="28:44" ht="12.75">
      <c r="AB2092" s="1"/>
      <c r="AC2092" s="1"/>
      <c r="AD2092" s="2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</row>
    <row r="2093" spans="28:44" ht="12.75">
      <c r="AB2093" s="1"/>
      <c r="AC2093" s="1"/>
      <c r="AD2093" s="2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</row>
    <row r="2094" spans="28:44" ht="12.75">
      <c r="AB2094" s="1"/>
      <c r="AC2094" s="1"/>
      <c r="AD2094" s="2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</row>
    <row r="2095" spans="28:44" ht="12.75">
      <c r="AB2095" s="1"/>
      <c r="AC2095" s="1"/>
      <c r="AD2095" s="2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</row>
    <row r="2096" spans="28:44" ht="12.75">
      <c r="AB2096" s="1"/>
      <c r="AC2096" s="1"/>
      <c r="AD2096" s="2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</row>
    <row r="2097" spans="28:44" ht="12.75">
      <c r="AB2097" s="1"/>
      <c r="AC2097" s="1"/>
      <c r="AD2097" s="2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</row>
    <row r="2098" spans="28:44" ht="12.75">
      <c r="AB2098" s="1"/>
      <c r="AC2098" s="1"/>
      <c r="AD2098" s="2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</row>
    <row r="2099" spans="28:44" ht="12.75">
      <c r="AB2099" s="1"/>
      <c r="AC2099" s="1"/>
      <c r="AD2099" s="2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</row>
    <row r="2100" spans="28:44" ht="12.75">
      <c r="AB2100" s="1"/>
      <c r="AC2100" s="1"/>
      <c r="AD2100" s="2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</row>
    <row r="2101" spans="28:44" ht="12.75">
      <c r="AB2101" s="1"/>
      <c r="AC2101" s="1"/>
      <c r="AD2101" s="2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</row>
    <row r="2102" spans="28:44" ht="12.75">
      <c r="AB2102" s="1"/>
      <c r="AC2102" s="1"/>
      <c r="AD2102" s="2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</row>
    <row r="2103" spans="28:44" ht="12.75">
      <c r="AB2103" s="1"/>
      <c r="AC2103" s="1"/>
      <c r="AD2103" s="2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</row>
    <row r="2104" spans="28:44" ht="12.75">
      <c r="AB2104" s="1"/>
      <c r="AC2104" s="1"/>
      <c r="AD2104" s="2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</row>
    <row r="2105" spans="28:44" ht="12.75">
      <c r="AB2105" s="1"/>
      <c r="AC2105" s="1"/>
      <c r="AD2105" s="2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</row>
    <row r="2106" spans="28:44" ht="12.75">
      <c r="AB2106" s="1"/>
      <c r="AC2106" s="1"/>
      <c r="AD2106" s="2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</row>
    <row r="2107" spans="28:44" ht="12.75">
      <c r="AB2107" s="1"/>
      <c r="AC2107" s="1"/>
      <c r="AD2107" s="2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</row>
    <row r="2108" spans="28:44" ht="12.75">
      <c r="AB2108" s="1"/>
      <c r="AC2108" s="1"/>
      <c r="AD2108" s="2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</row>
    <row r="2109" spans="28:44" ht="12.75">
      <c r="AB2109" s="1"/>
      <c r="AC2109" s="1"/>
      <c r="AD2109" s="2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</row>
    <row r="2110" spans="28:44" ht="12.75">
      <c r="AB2110" s="1"/>
      <c r="AC2110" s="1"/>
      <c r="AD2110" s="2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</row>
    <row r="2111" spans="28:44" ht="12.75">
      <c r="AB2111" s="1"/>
      <c r="AC2111" s="1"/>
      <c r="AD2111" s="2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</row>
    <row r="2112" spans="28:44" ht="12.75">
      <c r="AB2112" s="1"/>
      <c r="AC2112" s="1"/>
      <c r="AD2112" s="2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</row>
    <row r="2113" spans="28:44" ht="12.75">
      <c r="AB2113" s="1"/>
      <c r="AC2113" s="1"/>
      <c r="AD2113" s="2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</row>
    <row r="2114" spans="28:44" ht="12.75">
      <c r="AB2114" s="1"/>
      <c r="AC2114" s="1"/>
      <c r="AD2114" s="2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</row>
    <row r="2115" spans="28:44" ht="12.75">
      <c r="AB2115" s="1"/>
      <c r="AC2115" s="1"/>
      <c r="AD2115" s="2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</row>
    <row r="2116" spans="28:44" ht="12.75">
      <c r="AB2116" s="1"/>
      <c r="AC2116" s="1"/>
      <c r="AD2116" s="2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</row>
    <row r="2117" spans="28:44" ht="12.75">
      <c r="AB2117" s="1"/>
      <c r="AC2117" s="1"/>
      <c r="AD2117" s="2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</row>
    <row r="2118" spans="28:44" ht="12.75">
      <c r="AB2118" s="1"/>
      <c r="AC2118" s="1"/>
      <c r="AD2118" s="2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</row>
    <row r="2119" spans="28:44" ht="12.75">
      <c r="AB2119" s="1"/>
      <c r="AC2119" s="1"/>
      <c r="AD2119" s="2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</row>
    <row r="2120" spans="28:44" ht="12.75">
      <c r="AB2120" s="1"/>
      <c r="AC2120" s="1"/>
      <c r="AD2120" s="2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</row>
    <row r="2121" spans="28:44" ht="12.75">
      <c r="AB2121" s="1"/>
      <c r="AC2121" s="1"/>
      <c r="AD2121" s="2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</row>
    <row r="2122" spans="28:44" ht="12.75">
      <c r="AB2122" s="1"/>
      <c r="AC2122" s="1"/>
      <c r="AD2122" s="2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</row>
    <row r="2123" spans="28:44" ht="12.75">
      <c r="AB2123" s="1"/>
      <c r="AC2123" s="1"/>
      <c r="AD2123" s="2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</row>
    <row r="2124" spans="28:44" ht="12.75">
      <c r="AB2124" s="1"/>
      <c r="AC2124" s="1"/>
      <c r="AD2124" s="2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</row>
    <row r="2125" spans="28:44" ht="12.75">
      <c r="AB2125" s="1"/>
      <c r="AC2125" s="1"/>
      <c r="AD2125" s="2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</row>
    <row r="2126" spans="28:44" ht="12.75">
      <c r="AB2126" s="1"/>
      <c r="AC2126" s="1"/>
      <c r="AD2126" s="2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</row>
    <row r="2127" spans="28:44" ht="12.75">
      <c r="AB2127" s="1"/>
      <c r="AC2127" s="1"/>
      <c r="AD2127" s="2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</row>
    <row r="2128" spans="28:44" ht="12.75">
      <c r="AB2128" s="1"/>
      <c r="AC2128" s="1"/>
      <c r="AD2128" s="2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</row>
    <row r="2129" spans="28:44" ht="12.75">
      <c r="AB2129" s="1"/>
      <c r="AC2129" s="1"/>
      <c r="AD2129" s="2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</row>
    <row r="2130" spans="28:44" ht="12.75">
      <c r="AB2130" s="1"/>
      <c r="AC2130" s="1"/>
      <c r="AD2130" s="2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</row>
    <row r="2131" spans="28:44" ht="12.75">
      <c r="AB2131" s="1"/>
      <c r="AC2131" s="1"/>
      <c r="AD2131" s="2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</row>
    <row r="2132" spans="28:44" ht="12.75">
      <c r="AB2132" s="1"/>
      <c r="AC2132" s="1"/>
      <c r="AD2132" s="2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</row>
    <row r="2133" spans="28:44" ht="12.75">
      <c r="AB2133" s="1"/>
      <c r="AC2133" s="1"/>
      <c r="AD2133" s="2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</row>
    <row r="2134" spans="28:44" ht="12.75">
      <c r="AB2134" s="1"/>
      <c r="AC2134" s="1"/>
      <c r="AD2134" s="2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</row>
    <row r="2135" spans="28:44" ht="12.75">
      <c r="AB2135" s="1"/>
      <c r="AC2135" s="1"/>
      <c r="AD2135" s="2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</row>
    <row r="2136" spans="28:44" ht="12.75">
      <c r="AB2136" s="1"/>
      <c r="AC2136" s="1"/>
      <c r="AD2136" s="2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</row>
    <row r="2137" spans="28:44" ht="12.75">
      <c r="AB2137" s="1"/>
      <c r="AC2137" s="1"/>
      <c r="AD2137" s="2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</row>
    <row r="2138" spans="28:44" ht="12.75">
      <c r="AB2138" s="1"/>
      <c r="AC2138" s="1"/>
      <c r="AD2138" s="2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</row>
    <row r="2139" spans="28:44" ht="12.75">
      <c r="AB2139" s="1"/>
      <c r="AC2139" s="1"/>
      <c r="AD2139" s="2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</row>
    <row r="2140" spans="28:44" ht="12.75">
      <c r="AB2140" s="1"/>
      <c r="AC2140" s="1"/>
      <c r="AD2140" s="2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</row>
    <row r="2141" spans="28:44" ht="12.75">
      <c r="AB2141" s="1"/>
      <c r="AC2141" s="1"/>
      <c r="AD2141" s="2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</row>
    <row r="2142" spans="28:44" ht="12.75">
      <c r="AB2142" s="1"/>
      <c r="AC2142" s="1"/>
      <c r="AD2142" s="2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</row>
    <row r="2143" spans="28:44" ht="12.75">
      <c r="AB2143" s="1"/>
      <c r="AC2143" s="1"/>
      <c r="AD2143" s="2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</row>
    <row r="2144" spans="28:44" ht="12.75">
      <c r="AB2144" s="1"/>
      <c r="AC2144" s="1"/>
      <c r="AD2144" s="2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</row>
    <row r="2145" spans="28:44" ht="12.75">
      <c r="AB2145" s="1"/>
      <c r="AC2145" s="1"/>
      <c r="AD2145" s="2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</row>
    <row r="2146" spans="28:44" ht="12.75">
      <c r="AB2146" s="1"/>
      <c r="AC2146" s="1"/>
      <c r="AD2146" s="2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</row>
    <row r="2147" spans="28:44" ht="12.75">
      <c r="AB2147" s="1"/>
      <c r="AC2147" s="1"/>
      <c r="AD2147" s="2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</row>
    <row r="2148" spans="28:44" ht="12.75">
      <c r="AB2148" s="1"/>
      <c r="AC2148" s="1"/>
      <c r="AD2148" s="2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</row>
    <row r="2149" spans="28:44" ht="12.75">
      <c r="AB2149" s="1"/>
      <c r="AC2149" s="1"/>
      <c r="AD2149" s="2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</row>
    <row r="2150" spans="28:44" ht="12.75">
      <c r="AB2150" s="1"/>
      <c r="AC2150" s="1"/>
      <c r="AD2150" s="2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</row>
    <row r="2151" spans="28:44" ht="12.75">
      <c r="AB2151" s="1"/>
      <c r="AC2151" s="1"/>
      <c r="AD2151" s="2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</row>
    <row r="2152" spans="28:44" ht="12.75">
      <c r="AB2152" s="1"/>
      <c r="AC2152" s="1"/>
      <c r="AD2152" s="2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</row>
    <row r="2153" spans="28:44" ht="12.75">
      <c r="AB2153" s="1"/>
      <c r="AC2153" s="1"/>
      <c r="AD2153" s="2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</row>
    <row r="2154" spans="28:44" ht="12.75">
      <c r="AB2154" s="1"/>
      <c r="AC2154" s="1"/>
      <c r="AD2154" s="2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</row>
    <row r="2155" spans="28:44" ht="12.75">
      <c r="AB2155" s="1"/>
      <c r="AC2155" s="1"/>
      <c r="AD2155" s="2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</row>
    <row r="2156" spans="28:44" ht="12.75">
      <c r="AB2156" s="1"/>
      <c r="AC2156" s="1"/>
      <c r="AD2156" s="2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</row>
    <row r="2157" spans="28:44" ht="12.75">
      <c r="AB2157" s="1"/>
      <c r="AC2157" s="1"/>
      <c r="AD2157" s="2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</row>
    <row r="2158" spans="28:44" ht="12.75">
      <c r="AB2158" s="1"/>
      <c r="AC2158" s="1"/>
      <c r="AD2158" s="2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</row>
    <row r="2159" spans="28:44" ht="12.75">
      <c r="AB2159" s="1"/>
      <c r="AC2159" s="1"/>
      <c r="AD2159" s="2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</row>
    <row r="2160" spans="28:44" ht="12.75">
      <c r="AB2160" s="1"/>
      <c r="AC2160" s="1"/>
      <c r="AD2160" s="2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</row>
    <row r="2161" spans="28:44" ht="12.75">
      <c r="AB2161" s="1"/>
      <c r="AC2161" s="1"/>
      <c r="AD2161" s="2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</row>
    <row r="2162" spans="28:44" ht="12.75">
      <c r="AB2162" s="1"/>
      <c r="AC2162" s="1"/>
      <c r="AD2162" s="2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</row>
    <row r="2163" spans="28:44" ht="12.75">
      <c r="AB2163" s="1"/>
      <c r="AC2163" s="1"/>
      <c r="AD2163" s="2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</row>
    <row r="2164" spans="28:44" ht="12.75">
      <c r="AB2164" s="1"/>
      <c r="AC2164" s="1"/>
      <c r="AD2164" s="2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</row>
    <row r="2165" spans="28:44" ht="12.75">
      <c r="AB2165" s="1"/>
      <c r="AC2165" s="1"/>
      <c r="AD2165" s="2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</row>
    <row r="2166" spans="28:44" ht="12.75">
      <c r="AB2166" s="1"/>
      <c r="AC2166" s="1"/>
      <c r="AD2166" s="2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</row>
    <row r="2167" spans="28:44" ht="12.75">
      <c r="AB2167" s="1"/>
      <c r="AC2167" s="1"/>
      <c r="AD2167" s="2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</row>
    <row r="2168" spans="28:44" ht="12.75">
      <c r="AB2168" s="1"/>
      <c r="AC2168" s="1"/>
      <c r="AD2168" s="2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</row>
    <row r="2169" spans="28:44" ht="12.75">
      <c r="AB2169" s="1"/>
      <c r="AC2169" s="1"/>
      <c r="AD2169" s="2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</row>
    <row r="2170" spans="28:44" ht="12.75">
      <c r="AB2170" s="1"/>
      <c r="AC2170" s="1"/>
      <c r="AD2170" s="2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</row>
    <row r="2171" spans="28:44" ht="12.75">
      <c r="AB2171" s="1"/>
      <c r="AC2171" s="1"/>
      <c r="AD2171" s="2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</row>
    <row r="2172" spans="28:44" ht="12.75">
      <c r="AB2172" s="1"/>
      <c r="AC2172" s="1"/>
      <c r="AD2172" s="2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</row>
    <row r="2173" spans="28:44" ht="12.75">
      <c r="AB2173" s="1"/>
      <c r="AC2173" s="1"/>
      <c r="AD2173" s="2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</row>
    <row r="2174" spans="28:44" ht="12.75">
      <c r="AB2174" s="1"/>
      <c r="AC2174" s="1"/>
      <c r="AD2174" s="2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</row>
    <row r="2175" spans="28:44" ht="12.75">
      <c r="AB2175" s="1"/>
      <c r="AC2175" s="1"/>
      <c r="AD2175" s="2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</row>
    <row r="2176" spans="28:44" ht="12.75">
      <c r="AB2176" s="1"/>
      <c r="AC2176" s="1"/>
      <c r="AD2176" s="2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</row>
    <row r="2177" spans="28:44" ht="12.75">
      <c r="AB2177" s="1"/>
      <c r="AC2177" s="1"/>
      <c r="AD2177" s="2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</row>
    <row r="2178" spans="28:44" ht="12.75">
      <c r="AB2178" s="1"/>
      <c r="AC2178" s="1"/>
      <c r="AD2178" s="2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</row>
    <row r="2179" spans="28:44" ht="12.75">
      <c r="AB2179" s="1"/>
      <c r="AC2179" s="1"/>
      <c r="AD2179" s="2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</row>
    <row r="2180" spans="28:44" ht="12.75">
      <c r="AB2180" s="1"/>
      <c r="AC2180" s="1"/>
      <c r="AD2180" s="2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</row>
    <row r="2181" spans="28:44" ht="12.75">
      <c r="AB2181" s="1"/>
      <c r="AC2181" s="1"/>
      <c r="AD2181" s="2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</row>
    <row r="2182" spans="28:44" ht="12.75">
      <c r="AB2182" s="1"/>
      <c r="AC2182" s="1"/>
      <c r="AD2182" s="2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</row>
    <row r="2183" spans="28:44" ht="12.75">
      <c r="AB2183" s="1"/>
      <c r="AC2183" s="1"/>
      <c r="AD2183" s="2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</row>
    <row r="2184" spans="28:44" ht="12.75">
      <c r="AB2184" s="1"/>
      <c r="AC2184" s="1"/>
      <c r="AD2184" s="2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</row>
    <row r="2185" spans="28:44" ht="12.75">
      <c r="AB2185" s="1"/>
      <c r="AC2185" s="1"/>
      <c r="AD2185" s="2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</row>
    <row r="2186" spans="28:44" ht="12.75">
      <c r="AB2186" s="1"/>
      <c r="AC2186" s="1"/>
      <c r="AD2186" s="2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</row>
    <row r="2187" spans="28:44" ht="12.75">
      <c r="AB2187" s="1"/>
      <c r="AC2187" s="1"/>
      <c r="AD2187" s="2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</row>
    <row r="2188" spans="28:44" ht="12.75">
      <c r="AB2188" s="1"/>
      <c r="AC2188" s="1"/>
      <c r="AD2188" s="2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</row>
    <row r="2189" spans="28:44" ht="12.75">
      <c r="AB2189" s="1"/>
      <c r="AC2189" s="1"/>
      <c r="AD2189" s="2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</row>
    <row r="2190" spans="28:44" ht="12.75">
      <c r="AB2190" s="1"/>
      <c r="AC2190" s="1"/>
      <c r="AD2190" s="2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</row>
    <row r="2191" spans="28:44" ht="12.75">
      <c r="AB2191" s="1"/>
      <c r="AC2191" s="1"/>
      <c r="AD2191" s="2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</row>
    <row r="2192" spans="28:44" ht="12.75">
      <c r="AB2192" s="1"/>
      <c r="AC2192" s="1"/>
      <c r="AD2192" s="2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</row>
    <row r="2193" spans="28:44" ht="12.75">
      <c r="AB2193" s="1"/>
      <c r="AC2193" s="1"/>
      <c r="AD2193" s="2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</row>
    <row r="2194" spans="28:44" ht="12.75">
      <c r="AB2194" s="1"/>
      <c r="AC2194" s="1"/>
      <c r="AD2194" s="2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</row>
    <row r="2195" spans="28:44" ht="12.75">
      <c r="AB2195" s="1"/>
      <c r="AC2195" s="1"/>
      <c r="AD2195" s="2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</row>
    <row r="2196" spans="28:44" ht="12.75">
      <c r="AB2196" s="1"/>
      <c r="AC2196" s="1"/>
      <c r="AD2196" s="2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</row>
    <row r="2197" spans="28:44" ht="12.75">
      <c r="AB2197" s="1"/>
      <c r="AC2197" s="1"/>
      <c r="AD2197" s="2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</row>
    <row r="2198" spans="28:44" ht="12.75">
      <c r="AB2198" s="1"/>
      <c r="AC2198" s="1"/>
      <c r="AD2198" s="2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</row>
    <row r="2199" spans="28:44" ht="12.75">
      <c r="AB2199" s="1"/>
      <c r="AC2199" s="1"/>
      <c r="AD2199" s="2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</row>
    <row r="2200" spans="28:44" ht="12.75">
      <c r="AB2200" s="1"/>
      <c r="AC2200" s="1"/>
      <c r="AD2200" s="2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</row>
    <row r="2201" spans="28:44" ht="12.75">
      <c r="AB2201" s="1"/>
      <c r="AC2201" s="1"/>
      <c r="AD2201" s="2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</row>
    <row r="2202" spans="28:44" ht="12.75">
      <c r="AB2202" s="1"/>
      <c r="AC2202" s="1"/>
      <c r="AD2202" s="2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</row>
    <row r="2203" spans="28:44" ht="12.75">
      <c r="AB2203" s="1"/>
      <c r="AC2203" s="1"/>
      <c r="AD2203" s="2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</row>
    <row r="2204" spans="28:44" ht="12.75">
      <c r="AB2204" s="1"/>
      <c r="AC2204" s="1"/>
      <c r="AD2204" s="2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</row>
    <row r="2205" spans="28:44" ht="12.75">
      <c r="AB2205" s="1"/>
      <c r="AC2205" s="1"/>
      <c r="AD2205" s="2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</row>
    <row r="2206" spans="28:44" ht="12.75">
      <c r="AB2206" s="1"/>
      <c r="AC2206" s="1"/>
      <c r="AD2206" s="2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</row>
    <row r="2207" spans="28:44" ht="12.75">
      <c r="AB2207" s="1"/>
      <c r="AC2207" s="1"/>
      <c r="AD2207" s="2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</row>
    <row r="2208" spans="28:44" ht="12.75">
      <c r="AB2208" s="1"/>
      <c r="AC2208" s="1"/>
      <c r="AD2208" s="2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</row>
    <row r="2209" spans="28:44" ht="12.75">
      <c r="AB2209" s="1"/>
      <c r="AC2209" s="1"/>
      <c r="AD2209" s="2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</row>
    <row r="2210" spans="28:44" ht="12.75">
      <c r="AB2210" s="1"/>
      <c r="AC2210" s="1"/>
      <c r="AD2210" s="2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</row>
    <row r="2211" spans="28:44" ht="12.75">
      <c r="AB2211" s="1"/>
      <c r="AC2211" s="1"/>
      <c r="AD2211" s="2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</row>
    <row r="2212" spans="28:44" ht="12.75">
      <c r="AB2212" s="1"/>
      <c r="AC2212" s="1"/>
      <c r="AD2212" s="2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</row>
    <row r="2213" spans="28:44" ht="12.75">
      <c r="AB2213" s="1"/>
      <c r="AC2213" s="1"/>
      <c r="AD2213" s="2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</row>
    <row r="2214" spans="28:44" ht="12.75">
      <c r="AB2214" s="1"/>
      <c r="AC2214" s="1"/>
      <c r="AD2214" s="2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</row>
    <row r="2215" spans="28:44" ht="12.75">
      <c r="AB2215" s="1"/>
      <c r="AC2215" s="1"/>
      <c r="AD2215" s="2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</row>
    <row r="2216" spans="28:44" ht="12.75">
      <c r="AB2216" s="1"/>
      <c r="AC2216" s="1"/>
      <c r="AD2216" s="2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</row>
    <row r="2217" spans="28:44" ht="12.75">
      <c r="AB2217" s="1"/>
      <c r="AC2217" s="1"/>
      <c r="AD2217" s="2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</row>
    <row r="2218" spans="28:44" ht="12.75">
      <c r="AB2218" s="1"/>
      <c r="AC2218" s="1"/>
      <c r="AD2218" s="2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</row>
    <row r="2219" spans="28:44" ht="12.75">
      <c r="AB2219" s="1"/>
      <c r="AC2219" s="1"/>
      <c r="AD2219" s="2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</row>
    <row r="2220" spans="28:44" ht="12.75">
      <c r="AB2220" s="1"/>
      <c r="AC2220" s="1"/>
      <c r="AD2220" s="2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</row>
    <row r="2221" spans="28:44" ht="12.75">
      <c r="AB2221" s="1"/>
      <c r="AC2221" s="1"/>
      <c r="AD2221" s="2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</row>
    <row r="2222" spans="28:44" ht="12.75">
      <c r="AB2222" s="1"/>
      <c r="AC2222" s="1"/>
      <c r="AD2222" s="2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</row>
    <row r="2223" spans="28:44" ht="12.75">
      <c r="AB2223" s="1"/>
      <c r="AC2223" s="1"/>
      <c r="AD2223" s="2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</row>
    <row r="2224" spans="28:44" ht="12.75">
      <c r="AB2224" s="1"/>
      <c r="AC2224" s="1"/>
      <c r="AD2224" s="2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</row>
    <row r="2225" spans="28:44" ht="12.75">
      <c r="AB2225" s="1"/>
      <c r="AC2225" s="1"/>
      <c r="AD2225" s="2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</row>
    <row r="2226" spans="28:44" ht="12.75">
      <c r="AB2226" s="1"/>
      <c r="AC2226" s="1"/>
      <c r="AD2226" s="2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</row>
    <row r="2227" spans="28:44" ht="12.75">
      <c r="AB2227" s="1"/>
      <c r="AC2227" s="1"/>
      <c r="AD2227" s="2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</row>
    <row r="2228" spans="28:44" ht="12.75">
      <c r="AB2228" s="1"/>
      <c r="AC2228" s="1"/>
      <c r="AD2228" s="2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</row>
    <row r="2229" spans="28:44" ht="12.75">
      <c r="AB2229" s="1"/>
      <c r="AC2229" s="1"/>
      <c r="AD2229" s="2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</row>
    <row r="2230" spans="28:44" ht="12.75">
      <c r="AB2230" s="1"/>
      <c r="AC2230" s="1"/>
      <c r="AD2230" s="2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</row>
    <row r="2231" spans="28:44" ht="12.75">
      <c r="AB2231" s="1"/>
      <c r="AC2231" s="1"/>
      <c r="AD2231" s="2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</row>
    <row r="2232" spans="28:44" ht="12.75">
      <c r="AB2232" s="1"/>
      <c r="AC2232" s="1"/>
      <c r="AD2232" s="2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</row>
    <row r="2233" spans="28:44" ht="12.75">
      <c r="AB2233" s="1"/>
      <c r="AC2233" s="1"/>
      <c r="AD2233" s="2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</row>
    <row r="2234" spans="28:44" ht="12.75">
      <c r="AB2234" s="1"/>
      <c r="AC2234" s="1"/>
      <c r="AD2234" s="2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</row>
    <row r="2235" spans="28:44" ht="12.75">
      <c r="AB2235" s="1"/>
      <c r="AC2235" s="1"/>
      <c r="AD2235" s="2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</row>
    <row r="2236" spans="28:44" ht="12.75">
      <c r="AB2236" s="1"/>
      <c r="AC2236" s="1"/>
      <c r="AD2236" s="2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</row>
    <row r="2237" spans="28:44" ht="12.75">
      <c r="AB2237" s="1"/>
      <c r="AC2237" s="1"/>
      <c r="AD2237" s="2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</row>
    <row r="2238" spans="28:44" ht="12.75">
      <c r="AB2238" s="1"/>
      <c r="AC2238" s="1"/>
      <c r="AD2238" s="2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</row>
    <row r="2239" spans="28:44" ht="12.75">
      <c r="AB2239" s="1"/>
      <c r="AC2239" s="1"/>
      <c r="AD2239" s="2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</row>
    <row r="2240" spans="28:44" ht="12.75">
      <c r="AB2240" s="1"/>
      <c r="AC2240" s="1"/>
      <c r="AD2240" s="2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</row>
    <row r="2241" spans="28:44" ht="12.75">
      <c r="AB2241" s="1"/>
      <c r="AC2241" s="1"/>
      <c r="AD2241" s="2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</row>
    <row r="2242" spans="28:44" ht="12.75">
      <c r="AB2242" s="1"/>
      <c r="AC2242" s="1"/>
      <c r="AD2242" s="2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</row>
    <row r="2243" spans="28:44" ht="12.75">
      <c r="AB2243" s="1"/>
      <c r="AC2243" s="1"/>
      <c r="AD2243" s="2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</row>
    <row r="2244" spans="28:44" ht="12.75">
      <c r="AB2244" s="1"/>
      <c r="AC2244" s="1"/>
      <c r="AD2244" s="2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</row>
    <row r="2245" spans="28:44" ht="12.75">
      <c r="AB2245" s="1"/>
      <c r="AC2245" s="1"/>
      <c r="AD2245" s="2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</row>
    <row r="2246" spans="28:44" ht="12.75">
      <c r="AB2246" s="1"/>
      <c r="AC2246" s="1"/>
      <c r="AD2246" s="2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</row>
    <row r="2247" spans="28:44" ht="12.75">
      <c r="AB2247" s="1"/>
      <c r="AC2247" s="1"/>
      <c r="AD2247" s="2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</row>
    <row r="2248" spans="28:44" ht="12.75">
      <c r="AB2248" s="1"/>
      <c r="AC2248" s="1"/>
      <c r="AD2248" s="2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</row>
    <row r="2249" spans="28:44" ht="12.75">
      <c r="AB2249" s="1"/>
      <c r="AC2249" s="1"/>
      <c r="AD2249" s="2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</row>
    <row r="2250" spans="28:44" ht="12.75">
      <c r="AB2250" s="1"/>
      <c r="AC2250" s="1"/>
      <c r="AD2250" s="2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</row>
    <row r="2251" spans="28:44" ht="12.75">
      <c r="AB2251" s="1"/>
      <c r="AC2251" s="1"/>
      <c r="AD2251" s="2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</row>
    <row r="2252" spans="28:44" ht="12.75">
      <c r="AB2252" s="1"/>
      <c r="AC2252" s="1"/>
      <c r="AD2252" s="2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</row>
    <row r="2253" spans="28:44" ht="12.75">
      <c r="AB2253" s="1"/>
      <c r="AC2253" s="1"/>
      <c r="AD2253" s="2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</row>
    <row r="2254" spans="28:44" ht="12.75">
      <c r="AB2254" s="1"/>
      <c r="AC2254" s="1"/>
      <c r="AD2254" s="2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</row>
    <row r="2255" spans="28:44" ht="12.75">
      <c r="AB2255" s="1"/>
      <c r="AC2255" s="1"/>
      <c r="AD2255" s="2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</row>
    <row r="2256" spans="28:44" ht="12.75">
      <c r="AB2256" s="1"/>
      <c r="AC2256" s="1"/>
      <c r="AD2256" s="2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</row>
    <row r="2257" spans="28:44" ht="12.75">
      <c r="AB2257" s="1"/>
      <c r="AC2257" s="1"/>
      <c r="AD2257" s="2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</row>
    <row r="2258" spans="28:44" ht="12.75">
      <c r="AB2258" s="1"/>
      <c r="AC2258" s="1"/>
      <c r="AD2258" s="2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</row>
    <row r="2259" spans="28:44" ht="12.75">
      <c r="AB2259" s="1"/>
      <c r="AC2259" s="1"/>
      <c r="AD2259" s="2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</row>
    <row r="2260" spans="28:44" ht="12.75">
      <c r="AB2260" s="1"/>
      <c r="AC2260" s="1"/>
      <c r="AD2260" s="2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</row>
    <row r="2261" spans="28:44" ht="12.75">
      <c r="AB2261" s="1"/>
      <c r="AC2261" s="1"/>
      <c r="AD2261" s="2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</row>
    <row r="2262" spans="28:44" ht="12.75">
      <c r="AB2262" s="1"/>
      <c r="AC2262" s="1"/>
      <c r="AD2262" s="2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</row>
    <row r="2263" spans="28:44" ht="12.75">
      <c r="AB2263" s="1"/>
      <c r="AC2263" s="1"/>
      <c r="AD2263" s="2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</row>
    <row r="2264" spans="28:44" ht="12.75">
      <c r="AB2264" s="1"/>
      <c r="AC2264" s="1"/>
      <c r="AD2264" s="2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</row>
    <row r="2265" spans="28:44" ht="12.75">
      <c r="AB2265" s="1"/>
      <c r="AC2265" s="1"/>
      <c r="AD2265" s="2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</row>
    <row r="2266" spans="28:44" ht="12.75">
      <c r="AB2266" s="1"/>
      <c r="AC2266" s="1"/>
      <c r="AD2266" s="2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</row>
    <row r="2267" spans="28:44" ht="12.75">
      <c r="AB2267" s="1"/>
      <c r="AC2267" s="1"/>
      <c r="AD2267" s="2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</row>
    <row r="2268" spans="28:44" ht="12.75">
      <c r="AB2268" s="1"/>
      <c r="AC2268" s="1"/>
      <c r="AD2268" s="2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</row>
    <row r="2269" spans="28:44" ht="12.75">
      <c r="AB2269" s="1"/>
      <c r="AC2269" s="1"/>
      <c r="AD2269" s="2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</row>
    <row r="2270" spans="28:44" ht="12.75">
      <c r="AB2270" s="1"/>
      <c r="AC2270" s="1"/>
      <c r="AD2270" s="2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</row>
    <row r="2271" spans="28:44" ht="12.75">
      <c r="AB2271" s="1"/>
      <c r="AC2271" s="1"/>
      <c r="AD2271" s="2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</row>
    <row r="2272" spans="28:44" ht="12.75">
      <c r="AB2272" s="1"/>
      <c r="AC2272" s="1"/>
      <c r="AD2272" s="2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</row>
    <row r="2273" spans="28:44" ht="12.75">
      <c r="AB2273" s="1"/>
      <c r="AC2273" s="1"/>
      <c r="AD2273" s="2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</row>
    <row r="2274" spans="28:44" ht="12.75">
      <c r="AB2274" s="1"/>
      <c r="AC2274" s="1"/>
      <c r="AD2274" s="2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</row>
    <row r="2275" spans="28:44" ht="12.75">
      <c r="AB2275" s="1"/>
      <c r="AC2275" s="1"/>
      <c r="AD2275" s="2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</row>
    <row r="2276" spans="28:44" ht="12.75">
      <c r="AB2276" s="1"/>
      <c r="AC2276" s="1"/>
      <c r="AD2276" s="2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</row>
    <row r="2277" spans="28:44" ht="12.75">
      <c r="AB2277" s="1"/>
      <c r="AC2277" s="1"/>
      <c r="AD2277" s="2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</row>
    <row r="2278" spans="28:44" ht="12.75">
      <c r="AB2278" s="1"/>
      <c r="AC2278" s="1"/>
      <c r="AD2278" s="2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</row>
    <row r="2279" spans="28:44" ht="12.75">
      <c r="AB2279" s="1"/>
      <c r="AC2279" s="1"/>
      <c r="AD2279" s="2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</row>
    <row r="2280" spans="28:44" ht="12.75">
      <c r="AB2280" s="1"/>
      <c r="AC2280" s="1"/>
      <c r="AD2280" s="2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</row>
    <row r="2281" spans="28:44" ht="12.75">
      <c r="AB2281" s="1"/>
      <c r="AC2281" s="1"/>
      <c r="AD2281" s="2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</row>
    <row r="2282" spans="28:44" ht="12.75">
      <c r="AB2282" s="1"/>
      <c r="AC2282" s="1"/>
      <c r="AD2282" s="2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</row>
    <row r="2283" spans="28:44" ht="12.75">
      <c r="AB2283" s="1"/>
      <c r="AC2283" s="1"/>
      <c r="AD2283" s="2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</row>
    <row r="2284" spans="28:44" ht="12.75">
      <c r="AB2284" s="1"/>
      <c r="AC2284" s="1"/>
      <c r="AD2284" s="2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</row>
    <row r="2285" spans="28:44" ht="12.75">
      <c r="AB2285" s="1"/>
      <c r="AC2285" s="1"/>
      <c r="AD2285" s="2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</row>
    <row r="2286" spans="28:44" ht="12.75">
      <c r="AB2286" s="1"/>
      <c r="AC2286" s="1"/>
      <c r="AD2286" s="2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</row>
    <row r="2287" spans="28:44" ht="12.75">
      <c r="AB2287" s="1"/>
      <c r="AC2287" s="1"/>
      <c r="AD2287" s="2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</row>
    <row r="2288" spans="28:44" ht="12.75">
      <c r="AB2288" s="1"/>
      <c r="AC2288" s="1"/>
      <c r="AD2288" s="2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</row>
    <row r="2289" spans="28:44" ht="12.75">
      <c r="AB2289" s="1"/>
      <c r="AC2289" s="1"/>
      <c r="AD2289" s="2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</row>
    <row r="2290" spans="28:44" ht="12.75">
      <c r="AB2290" s="1"/>
      <c r="AC2290" s="1"/>
      <c r="AD2290" s="2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</row>
    <row r="2291" spans="28:44" ht="12.75">
      <c r="AB2291" s="1"/>
      <c r="AC2291" s="1"/>
      <c r="AD2291" s="2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</row>
    <row r="2292" spans="28:44" ht="12.75">
      <c r="AB2292" s="1"/>
      <c r="AC2292" s="1"/>
      <c r="AD2292" s="2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</row>
    <row r="2293" spans="28:44" ht="12.75">
      <c r="AB2293" s="1"/>
      <c r="AC2293" s="1"/>
      <c r="AD2293" s="2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</row>
    <row r="2294" spans="28:44" ht="12.75">
      <c r="AB2294" s="1"/>
      <c r="AC2294" s="1"/>
      <c r="AD2294" s="2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</row>
    <row r="2295" spans="28:44" ht="12.75">
      <c r="AB2295" s="1"/>
      <c r="AC2295" s="1"/>
      <c r="AD2295" s="2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</row>
    <row r="2296" spans="28:44" ht="12.75">
      <c r="AB2296" s="1"/>
      <c r="AC2296" s="1"/>
      <c r="AD2296" s="2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</row>
    <row r="2297" spans="28:44" ht="12.75">
      <c r="AB2297" s="1"/>
      <c r="AC2297" s="1"/>
      <c r="AD2297" s="2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</row>
    <row r="2298" spans="28:44" ht="12.75">
      <c r="AB2298" s="1"/>
      <c r="AC2298" s="1"/>
      <c r="AD2298" s="2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</row>
    <row r="2299" spans="28:44" ht="12.75">
      <c r="AB2299" s="1"/>
      <c r="AC2299" s="1"/>
      <c r="AD2299" s="2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</row>
    <row r="2300" spans="28:44" ht="12.75">
      <c r="AB2300" s="1"/>
      <c r="AC2300" s="1"/>
      <c r="AD2300" s="2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</row>
    <row r="2301" spans="28:44" ht="12.75">
      <c r="AB2301" s="1"/>
      <c r="AC2301" s="1"/>
      <c r="AD2301" s="2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</row>
    <row r="2302" spans="28:44" ht="12.75">
      <c r="AB2302" s="1"/>
      <c r="AC2302" s="1"/>
      <c r="AD2302" s="2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</row>
    <row r="2303" spans="28:44" ht="12.75">
      <c r="AB2303" s="1"/>
      <c r="AC2303" s="1"/>
      <c r="AD2303" s="2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</row>
    <row r="2304" spans="28:44" ht="12.75">
      <c r="AB2304" s="1"/>
      <c r="AC2304" s="1"/>
      <c r="AD2304" s="2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</row>
    <row r="2305" spans="28:44" ht="12.75">
      <c r="AB2305" s="1"/>
      <c r="AC2305" s="1"/>
      <c r="AD2305" s="2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</row>
    <row r="2306" spans="28:44" ht="12.75">
      <c r="AB2306" s="1"/>
      <c r="AC2306" s="1"/>
      <c r="AD2306" s="2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</row>
    <row r="2307" spans="28:44" ht="12.75">
      <c r="AB2307" s="1"/>
      <c r="AC2307" s="1"/>
      <c r="AD2307" s="2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</row>
    <row r="2308" spans="28:44" ht="12.75">
      <c r="AB2308" s="1"/>
      <c r="AC2308" s="1"/>
      <c r="AD2308" s="2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</row>
    <row r="2309" spans="28:44" ht="12.75">
      <c r="AB2309" s="1"/>
      <c r="AC2309" s="1"/>
      <c r="AD2309" s="2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</row>
    <row r="2310" spans="28:44" ht="12.75">
      <c r="AB2310" s="1"/>
      <c r="AC2310" s="1"/>
      <c r="AD2310" s="2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</row>
    <row r="2311" spans="28:44" ht="12.75">
      <c r="AB2311" s="1"/>
      <c r="AC2311" s="1"/>
      <c r="AD2311" s="2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</row>
    <row r="2312" spans="28:44" ht="12.75">
      <c r="AB2312" s="1"/>
      <c r="AC2312" s="1"/>
      <c r="AD2312" s="2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</row>
    <row r="2313" spans="28:44" ht="12.75">
      <c r="AB2313" s="1"/>
      <c r="AC2313" s="1"/>
      <c r="AD2313" s="2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</row>
    <row r="2314" spans="28:44" ht="12.75">
      <c r="AB2314" s="1"/>
      <c r="AC2314" s="1"/>
      <c r="AD2314" s="2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</row>
    <row r="2315" spans="28:44" ht="12.75">
      <c r="AB2315" s="1"/>
      <c r="AC2315" s="1"/>
      <c r="AD2315" s="2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</row>
    <row r="2316" spans="28:44" ht="12.75">
      <c r="AB2316" s="1"/>
      <c r="AC2316" s="1"/>
      <c r="AD2316" s="2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</row>
    <row r="2317" spans="28:44" ht="12.75">
      <c r="AB2317" s="1"/>
      <c r="AC2317" s="1"/>
      <c r="AD2317" s="2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</row>
    <row r="2318" spans="28:44" ht="12.75">
      <c r="AB2318" s="1"/>
      <c r="AC2318" s="1"/>
      <c r="AD2318" s="2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</row>
    <row r="2319" spans="28:44" ht="12.75">
      <c r="AB2319" s="1"/>
      <c r="AC2319" s="1"/>
      <c r="AD2319" s="2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</row>
    <row r="2320" spans="28:44" ht="12.75">
      <c r="AB2320" s="1"/>
      <c r="AC2320" s="1"/>
      <c r="AD2320" s="2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</row>
    <row r="2321" spans="28:44" ht="12.75">
      <c r="AB2321" s="1"/>
      <c r="AC2321" s="1"/>
      <c r="AD2321" s="2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</row>
    <row r="2322" spans="28:44" ht="12.75">
      <c r="AB2322" s="1"/>
      <c r="AC2322" s="1"/>
      <c r="AD2322" s="2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</row>
    <row r="2323" spans="28:44" ht="12.75">
      <c r="AB2323" s="1"/>
      <c r="AC2323" s="1"/>
      <c r="AD2323" s="2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</row>
    <row r="2324" spans="28:44" ht="12.75">
      <c r="AB2324" s="1"/>
      <c r="AC2324" s="1"/>
      <c r="AD2324" s="2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</row>
    <row r="2325" spans="28:44" ht="12.75">
      <c r="AB2325" s="1"/>
      <c r="AC2325" s="1"/>
      <c r="AD2325" s="2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</row>
    <row r="2326" spans="28:44" ht="12.75">
      <c r="AB2326" s="1"/>
      <c r="AC2326" s="1"/>
      <c r="AD2326" s="2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</row>
    <row r="2327" spans="28:44" ht="12.75">
      <c r="AB2327" s="1"/>
      <c r="AC2327" s="1"/>
      <c r="AD2327" s="2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</row>
    <row r="2328" spans="28:44" ht="12.75">
      <c r="AB2328" s="1"/>
      <c r="AC2328" s="1"/>
      <c r="AD2328" s="2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</row>
    <row r="2329" spans="28:44" ht="12.75">
      <c r="AB2329" s="1"/>
      <c r="AC2329" s="1"/>
      <c r="AD2329" s="2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</row>
    <row r="2330" spans="28:44" ht="12.75">
      <c r="AB2330" s="1"/>
      <c r="AC2330" s="1"/>
      <c r="AD2330" s="2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</row>
    <row r="2331" spans="28:44" ht="12.75">
      <c r="AB2331" s="1"/>
      <c r="AC2331" s="1"/>
      <c r="AD2331" s="2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</row>
    <row r="2332" spans="28:44" ht="12.75">
      <c r="AB2332" s="1"/>
      <c r="AC2332" s="1"/>
      <c r="AD2332" s="2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</row>
    <row r="2333" spans="28:44" ht="12.75">
      <c r="AB2333" s="1"/>
      <c r="AC2333" s="1"/>
      <c r="AD2333" s="2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</row>
    <row r="2334" spans="28:44" ht="12.75">
      <c r="AB2334" s="1"/>
      <c r="AC2334" s="1"/>
      <c r="AD2334" s="2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</row>
    <row r="2335" spans="28:44" ht="12.75">
      <c r="AB2335" s="1"/>
      <c r="AC2335" s="1"/>
      <c r="AD2335" s="2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</row>
    <row r="2336" spans="28:44" ht="12.75">
      <c r="AB2336" s="1"/>
      <c r="AC2336" s="1"/>
      <c r="AD2336" s="2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</row>
    <row r="2337" spans="28:44" ht="12.75">
      <c r="AB2337" s="1"/>
      <c r="AC2337" s="1"/>
      <c r="AD2337" s="2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</row>
    <row r="2338" spans="28:44" ht="12.75">
      <c r="AB2338" s="1"/>
      <c r="AC2338" s="1"/>
      <c r="AD2338" s="2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</row>
    <row r="2339" spans="28:44" ht="12.75">
      <c r="AB2339" s="1"/>
      <c r="AC2339" s="1"/>
      <c r="AD2339" s="2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</row>
    <row r="2340" spans="28:44" ht="12.75">
      <c r="AB2340" s="1"/>
      <c r="AC2340" s="1"/>
      <c r="AD2340" s="2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</row>
    <row r="2341" spans="28:44" ht="12.75">
      <c r="AB2341" s="1"/>
      <c r="AC2341" s="1"/>
      <c r="AD2341" s="2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</row>
    <row r="2342" spans="28:44" ht="12.75">
      <c r="AB2342" s="1"/>
      <c r="AC2342" s="1"/>
      <c r="AD2342" s="2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</row>
    <row r="2343" spans="28:44" ht="12.75">
      <c r="AB2343" s="1"/>
      <c r="AC2343" s="1"/>
      <c r="AD2343" s="2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</row>
    <row r="2344" spans="28:44" ht="12.75">
      <c r="AB2344" s="1"/>
      <c r="AC2344" s="1"/>
      <c r="AD2344" s="2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</row>
    <row r="2345" spans="28:44" ht="12.75">
      <c r="AB2345" s="1"/>
      <c r="AC2345" s="1"/>
      <c r="AD2345" s="2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</row>
    <row r="2346" spans="28:44" ht="12.75">
      <c r="AB2346" s="1"/>
      <c r="AC2346" s="1"/>
      <c r="AD2346" s="2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</row>
    <row r="2347" spans="28:44" ht="12.75">
      <c r="AB2347" s="1"/>
      <c r="AC2347" s="1"/>
      <c r="AD2347" s="2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</row>
    <row r="2348" spans="28:44" ht="12.75">
      <c r="AB2348" s="1"/>
      <c r="AC2348" s="1"/>
      <c r="AD2348" s="2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</row>
    <row r="2349" spans="28:44" ht="12.75">
      <c r="AB2349" s="1"/>
      <c r="AC2349" s="1"/>
      <c r="AD2349" s="2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</row>
    <row r="2350" spans="28:44" ht="12.75">
      <c r="AB2350" s="1"/>
      <c r="AC2350" s="1"/>
      <c r="AD2350" s="2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</row>
    <row r="2351" spans="28:44" ht="12.75">
      <c r="AB2351" s="1"/>
      <c r="AC2351" s="1"/>
      <c r="AD2351" s="2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</row>
    <row r="2352" spans="28:44" ht="12.75">
      <c r="AB2352" s="1"/>
      <c r="AC2352" s="1"/>
      <c r="AD2352" s="2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</row>
    <row r="2353" spans="28:44" ht="12.75">
      <c r="AB2353" s="1"/>
      <c r="AC2353" s="1"/>
      <c r="AD2353" s="2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</row>
    <row r="2354" spans="28:44" ht="12.75">
      <c r="AB2354" s="1"/>
      <c r="AC2354" s="1"/>
      <c r="AD2354" s="2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</row>
    <row r="2355" spans="28:44" ht="12.75">
      <c r="AB2355" s="1"/>
      <c r="AC2355" s="1"/>
      <c r="AD2355" s="2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</row>
    <row r="2356" spans="28:44" ht="12.75">
      <c r="AB2356" s="1"/>
      <c r="AC2356" s="1"/>
      <c r="AD2356" s="2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</row>
    <row r="2357" spans="28:44" ht="12.75">
      <c r="AB2357" s="1"/>
      <c r="AC2357" s="1"/>
      <c r="AD2357" s="2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</row>
    <row r="2358" spans="28:44" ht="12.75">
      <c r="AB2358" s="1"/>
      <c r="AC2358" s="1"/>
      <c r="AD2358" s="2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</row>
    <row r="2359" spans="28:44" ht="12.75">
      <c r="AB2359" s="1"/>
      <c r="AC2359" s="1"/>
      <c r="AD2359" s="2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</row>
    <row r="2360" spans="28:44" ht="12.75">
      <c r="AB2360" s="1"/>
      <c r="AC2360" s="1"/>
      <c r="AD2360" s="2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</row>
    <row r="2361" spans="28:44" ht="12.75">
      <c r="AB2361" s="1"/>
      <c r="AC2361" s="1"/>
      <c r="AD2361" s="2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</row>
    <row r="2362" spans="28:44" ht="12.75">
      <c r="AB2362" s="1"/>
      <c r="AC2362" s="1"/>
      <c r="AD2362" s="2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</row>
    <row r="2363" spans="28:44" ht="12.75">
      <c r="AB2363" s="1"/>
      <c r="AC2363" s="1"/>
      <c r="AD2363" s="2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</row>
    <row r="2364" spans="28:44" ht="12.75">
      <c r="AB2364" s="1"/>
      <c r="AC2364" s="1"/>
      <c r="AD2364" s="2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</row>
    <row r="2365" spans="28:44" ht="12.75">
      <c r="AB2365" s="1"/>
      <c r="AC2365" s="1"/>
      <c r="AD2365" s="2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</row>
    <row r="2366" spans="28:44" ht="12.75">
      <c r="AB2366" s="1"/>
      <c r="AC2366" s="1"/>
      <c r="AD2366" s="2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</row>
    <row r="2367" spans="28:44" ht="12.75">
      <c r="AB2367" s="1"/>
      <c r="AC2367" s="1"/>
      <c r="AD2367" s="2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</row>
    <row r="2368" spans="28:44" ht="12.75">
      <c r="AB2368" s="1"/>
      <c r="AC2368" s="1"/>
      <c r="AD2368" s="2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</row>
    <row r="2369" spans="28:44" ht="12.75">
      <c r="AB2369" s="1"/>
      <c r="AC2369" s="1"/>
      <c r="AD2369" s="2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</row>
    <row r="2370" spans="28:44" ht="12.75">
      <c r="AB2370" s="1"/>
      <c r="AC2370" s="1"/>
      <c r="AD2370" s="2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</row>
    <row r="2371" spans="28:44" ht="12.75">
      <c r="AB2371" s="1"/>
      <c r="AC2371" s="1"/>
      <c r="AD2371" s="2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</row>
    <row r="2372" spans="28:44" ht="12.75">
      <c r="AB2372" s="1"/>
      <c r="AC2372" s="1"/>
      <c r="AD2372" s="2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</row>
    <row r="2373" spans="28:44" ht="12.75">
      <c r="AB2373" s="1"/>
      <c r="AC2373" s="1"/>
      <c r="AD2373" s="2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</row>
    <row r="2374" spans="28:44" ht="12.75">
      <c r="AB2374" s="1"/>
      <c r="AC2374" s="1"/>
      <c r="AD2374" s="2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</row>
    <row r="2375" spans="28:44" ht="12.75">
      <c r="AB2375" s="1"/>
      <c r="AC2375" s="1"/>
      <c r="AD2375" s="2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</row>
    <row r="2376" spans="28:44" ht="12.75">
      <c r="AB2376" s="1"/>
      <c r="AC2376" s="1"/>
      <c r="AD2376" s="2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</row>
    <row r="2377" spans="28:44" ht="12.75">
      <c r="AB2377" s="1"/>
      <c r="AC2377" s="1"/>
      <c r="AD2377" s="2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</row>
    <row r="2378" spans="28:44" ht="12.75">
      <c r="AB2378" s="1"/>
      <c r="AC2378" s="1"/>
      <c r="AD2378" s="2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</row>
    <row r="2379" spans="28:44" ht="12.75">
      <c r="AB2379" s="1"/>
      <c r="AC2379" s="1"/>
      <c r="AD2379" s="2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</row>
    <row r="2380" spans="28:44" ht="12.75">
      <c r="AB2380" s="1"/>
      <c r="AC2380" s="1"/>
      <c r="AD2380" s="2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</row>
    <row r="2381" spans="28:44" ht="12.75">
      <c r="AB2381" s="1"/>
      <c r="AC2381" s="1"/>
      <c r="AD2381" s="2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</row>
    <row r="2382" spans="28:44" ht="12.75">
      <c r="AB2382" s="1"/>
      <c r="AC2382" s="1"/>
      <c r="AD2382" s="2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</row>
    <row r="2383" spans="28:44" ht="12.75">
      <c r="AB2383" s="1"/>
      <c r="AC2383" s="1"/>
      <c r="AD2383" s="2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</row>
    <row r="2384" spans="28:44" ht="12.75">
      <c r="AB2384" s="1"/>
      <c r="AC2384" s="1"/>
      <c r="AD2384" s="2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</row>
    <row r="2385" spans="28:44" ht="12.75">
      <c r="AB2385" s="1"/>
      <c r="AC2385" s="1"/>
      <c r="AD2385" s="2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</row>
    <row r="2386" spans="28:44" ht="12.75">
      <c r="AB2386" s="1"/>
      <c r="AC2386" s="1"/>
      <c r="AD2386" s="2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</row>
    <row r="2387" spans="28:44" ht="12.75">
      <c r="AB2387" s="1"/>
      <c r="AC2387" s="1"/>
      <c r="AD2387" s="2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</row>
    <row r="2388" spans="28:44" ht="12.75">
      <c r="AB2388" s="1"/>
      <c r="AC2388" s="1"/>
      <c r="AD2388" s="2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</row>
    <row r="2389" spans="28:44" ht="12.75">
      <c r="AB2389" s="1"/>
      <c r="AC2389" s="1"/>
      <c r="AD2389" s="2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</row>
    <row r="2390" spans="28:44" ht="12.75">
      <c r="AB2390" s="1"/>
      <c r="AC2390" s="1"/>
      <c r="AD2390" s="2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</row>
    <row r="2391" spans="28:44" ht="12.75">
      <c r="AB2391" s="1"/>
      <c r="AC2391" s="1"/>
      <c r="AD2391" s="2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</row>
    <row r="2392" spans="28:44" ht="12.75">
      <c r="AB2392" s="1"/>
      <c r="AC2392" s="1"/>
      <c r="AD2392" s="2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</row>
    <row r="2393" spans="28:44" ht="12.75">
      <c r="AB2393" s="1"/>
      <c r="AC2393" s="1"/>
      <c r="AD2393" s="2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</row>
    <row r="2394" spans="28:44" ht="12.75">
      <c r="AB2394" s="1"/>
      <c r="AC2394" s="1"/>
      <c r="AD2394" s="2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</row>
    <row r="2395" spans="28:44" ht="12.75">
      <c r="AB2395" s="1"/>
      <c r="AC2395" s="1"/>
      <c r="AD2395" s="2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</row>
    <row r="2396" spans="28:44" ht="12.75">
      <c r="AB2396" s="1"/>
      <c r="AC2396" s="1"/>
      <c r="AD2396" s="2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</row>
    <row r="2397" spans="28:44" ht="12.75">
      <c r="AB2397" s="1"/>
      <c r="AC2397" s="1"/>
      <c r="AD2397" s="2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</row>
    <row r="2398" spans="28:44" ht="12.75">
      <c r="AB2398" s="1"/>
      <c r="AC2398" s="1"/>
      <c r="AD2398" s="2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</row>
    <row r="2399" spans="28:44" ht="12.75">
      <c r="AB2399" s="1"/>
      <c r="AC2399" s="1"/>
      <c r="AD2399" s="2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</row>
    <row r="2400" spans="28:44" ht="12.75">
      <c r="AB2400" s="1"/>
      <c r="AC2400" s="1"/>
      <c r="AD2400" s="2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</row>
    <row r="2401" spans="28:44" ht="12.75">
      <c r="AB2401" s="1"/>
      <c r="AC2401" s="1"/>
      <c r="AD2401" s="2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</row>
    <row r="2402" spans="28:44" ht="12.75">
      <c r="AB2402" s="1"/>
      <c r="AC2402" s="1"/>
      <c r="AD2402" s="2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</row>
    <row r="2403" spans="28:44" ht="12.75">
      <c r="AB2403" s="1"/>
      <c r="AC2403" s="1"/>
      <c r="AD2403" s="2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</row>
    <row r="2404" spans="28:44" ht="12.75">
      <c r="AB2404" s="1"/>
      <c r="AC2404" s="1"/>
      <c r="AD2404" s="2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</row>
    <row r="2405" spans="28:44" ht="12.75">
      <c r="AB2405" s="1"/>
      <c r="AC2405" s="1"/>
      <c r="AD2405" s="2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</row>
    <row r="2406" spans="28:44" ht="12.75">
      <c r="AB2406" s="1"/>
      <c r="AC2406" s="1"/>
      <c r="AD2406" s="2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</row>
    <row r="2407" spans="28:44" ht="12.75">
      <c r="AB2407" s="1"/>
      <c r="AC2407" s="1"/>
      <c r="AD2407" s="2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</row>
    <row r="2408" spans="28:44" ht="12.75">
      <c r="AB2408" s="1"/>
      <c r="AC2408" s="1"/>
      <c r="AD2408" s="2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</row>
    <row r="2409" spans="28:44" ht="12.75">
      <c r="AB2409" s="1"/>
      <c r="AC2409" s="1"/>
      <c r="AD2409" s="2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</row>
    <row r="2410" spans="28:44" ht="12.75">
      <c r="AB2410" s="1"/>
      <c r="AC2410" s="1"/>
      <c r="AD2410" s="2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</row>
    <row r="2411" spans="28:44" ht="12.75">
      <c r="AB2411" s="1"/>
      <c r="AC2411" s="1"/>
      <c r="AD2411" s="2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</row>
    <row r="2412" spans="28:44" ht="12.75">
      <c r="AB2412" s="1"/>
      <c r="AC2412" s="1"/>
      <c r="AD2412" s="2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</row>
    <row r="2413" spans="28:44" ht="12.75">
      <c r="AB2413" s="1"/>
      <c r="AC2413" s="1"/>
      <c r="AD2413" s="2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</row>
    <row r="2414" spans="28:44" ht="12.75">
      <c r="AB2414" s="1"/>
      <c r="AC2414" s="1"/>
      <c r="AD2414" s="2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</row>
    <row r="2415" spans="28:44" ht="12.75">
      <c r="AB2415" s="1"/>
      <c r="AC2415" s="1"/>
      <c r="AD2415" s="2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</row>
    <row r="2416" spans="28:44" ht="12.75">
      <c r="AB2416" s="1"/>
      <c r="AC2416" s="1"/>
      <c r="AD2416" s="2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</row>
    <row r="2417" spans="28:44" ht="12.75">
      <c r="AB2417" s="1"/>
      <c r="AC2417" s="1"/>
      <c r="AD2417" s="2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</row>
    <row r="2418" spans="28:44" ht="12.75">
      <c r="AB2418" s="1"/>
      <c r="AC2418" s="1"/>
      <c r="AD2418" s="2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</row>
    <row r="2419" spans="28:44" ht="12.75">
      <c r="AB2419" s="1"/>
      <c r="AC2419" s="1"/>
      <c r="AD2419" s="2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</row>
    <row r="2420" spans="28:44" ht="12.75">
      <c r="AB2420" s="1"/>
      <c r="AC2420" s="1"/>
      <c r="AD2420" s="2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</row>
    <row r="2421" spans="28:44" ht="12.75">
      <c r="AB2421" s="1"/>
      <c r="AC2421" s="1"/>
      <c r="AD2421" s="2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</row>
    <row r="2422" spans="28:44" ht="12.75">
      <c r="AB2422" s="1"/>
      <c r="AC2422" s="1"/>
      <c r="AD2422" s="2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</row>
    <row r="2423" spans="28:44" ht="12.75">
      <c r="AB2423" s="1"/>
      <c r="AC2423" s="1"/>
      <c r="AD2423" s="2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</row>
    <row r="2424" spans="28:44" ht="12.75">
      <c r="AB2424" s="1"/>
      <c r="AC2424" s="1"/>
      <c r="AD2424" s="2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</row>
    <row r="2425" spans="28:44" ht="12.75">
      <c r="AB2425" s="1"/>
      <c r="AC2425" s="1"/>
      <c r="AD2425" s="2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</row>
    <row r="2426" spans="28:44" ht="12.75">
      <c r="AB2426" s="1"/>
      <c r="AC2426" s="1"/>
      <c r="AD2426" s="2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</row>
    <row r="2427" spans="28:44" ht="12.75">
      <c r="AB2427" s="1"/>
      <c r="AC2427" s="1"/>
      <c r="AD2427" s="2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</row>
    <row r="2428" spans="28:44" ht="12.75">
      <c r="AB2428" s="1"/>
      <c r="AC2428" s="1"/>
      <c r="AD2428" s="2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</row>
    <row r="2429" spans="28:44" ht="12.75">
      <c r="AB2429" s="1"/>
      <c r="AC2429" s="1"/>
      <c r="AD2429" s="2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</row>
    <row r="2430" spans="28:44" ht="12.75">
      <c r="AB2430" s="1"/>
      <c r="AC2430" s="1"/>
      <c r="AD2430" s="2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</row>
    <row r="2431" spans="28:44" ht="12.75">
      <c r="AB2431" s="1"/>
      <c r="AC2431" s="1"/>
      <c r="AD2431" s="2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</row>
    <row r="2432" spans="28:44" ht="12.75">
      <c r="AB2432" s="1"/>
      <c r="AC2432" s="1"/>
      <c r="AD2432" s="2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</row>
    <row r="2433" spans="28:44" ht="12.75">
      <c r="AB2433" s="1"/>
      <c r="AC2433" s="1"/>
      <c r="AD2433" s="2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</row>
    <row r="2434" spans="28:44" ht="12.75">
      <c r="AB2434" s="1"/>
      <c r="AC2434" s="1"/>
      <c r="AD2434" s="2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</row>
    <row r="2435" spans="28:44" ht="12.75">
      <c r="AB2435" s="1"/>
      <c r="AC2435" s="1"/>
      <c r="AD2435" s="2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</row>
    <row r="2436" spans="28:44" ht="12.75">
      <c r="AB2436" s="1"/>
      <c r="AC2436" s="1"/>
      <c r="AD2436" s="2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</row>
    <row r="2437" spans="28:44" ht="12.75">
      <c r="AB2437" s="1"/>
      <c r="AC2437" s="1"/>
      <c r="AD2437" s="2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</row>
    <row r="2438" spans="28:44" ht="12.75">
      <c r="AB2438" s="1"/>
      <c r="AC2438" s="1"/>
      <c r="AD2438" s="2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</row>
    <row r="2439" spans="28:44" ht="12.75">
      <c r="AB2439" s="1"/>
      <c r="AC2439" s="1"/>
      <c r="AD2439" s="2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</row>
    <row r="2440" spans="28:44" ht="12.75">
      <c r="AB2440" s="1"/>
      <c r="AC2440" s="1"/>
      <c r="AD2440" s="2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</row>
    <row r="2441" spans="28:44" ht="12.75">
      <c r="AB2441" s="1"/>
      <c r="AC2441" s="1"/>
      <c r="AD2441" s="2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</row>
    <row r="2442" spans="28:44" ht="12.75">
      <c r="AB2442" s="1"/>
      <c r="AC2442" s="1"/>
      <c r="AD2442" s="2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</row>
    <row r="2443" spans="28:44" ht="12.75">
      <c r="AB2443" s="1"/>
      <c r="AC2443" s="1"/>
      <c r="AD2443" s="2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</row>
    <row r="2444" spans="28:44" ht="12.75">
      <c r="AB2444" s="1"/>
      <c r="AC2444" s="1"/>
      <c r="AD2444" s="2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</row>
    <row r="2445" spans="28:44" ht="12.75">
      <c r="AB2445" s="1"/>
      <c r="AC2445" s="1"/>
      <c r="AD2445" s="2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</row>
    <row r="2446" spans="28:44" ht="12.75">
      <c r="AB2446" s="1"/>
      <c r="AC2446" s="1"/>
      <c r="AD2446" s="2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</row>
    <row r="2447" spans="28:44" ht="12.75">
      <c r="AB2447" s="1"/>
      <c r="AC2447" s="1"/>
      <c r="AD2447" s="2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</row>
    <row r="2448" spans="28:44" ht="12.75">
      <c r="AB2448" s="1"/>
      <c r="AC2448" s="1"/>
      <c r="AD2448" s="2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</row>
    <row r="2449" spans="28:44" ht="12.75">
      <c r="AB2449" s="1"/>
      <c r="AC2449" s="1"/>
      <c r="AD2449" s="2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</row>
    <row r="2450" spans="28:44" ht="12.75">
      <c r="AB2450" s="1"/>
      <c r="AC2450" s="1"/>
      <c r="AD2450" s="2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</row>
    <row r="2451" spans="28:44" ht="12.75">
      <c r="AB2451" s="1"/>
      <c r="AC2451" s="1"/>
      <c r="AD2451" s="2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</row>
    <row r="2452" spans="28:44" ht="12.75">
      <c r="AB2452" s="1"/>
      <c r="AC2452" s="1"/>
      <c r="AD2452" s="2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</row>
    <row r="2453" spans="28:44" ht="12.75">
      <c r="AB2453" s="1"/>
      <c r="AC2453" s="1"/>
      <c r="AD2453" s="2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</row>
    <row r="2454" spans="28:44" ht="12.75">
      <c r="AB2454" s="1"/>
      <c r="AC2454" s="1"/>
      <c r="AD2454" s="2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</row>
    <row r="2455" spans="28:44" ht="12.75">
      <c r="AB2455" s="1"/>
      <c r="AC2455" s="1"/>
      <c r="AD2455" s="2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</row>
    <row r="2456" spans="28:44" ht="12.75">
      <c r="AB2456" s="1"/>
      <c r="AC2456" s="1"/>
      <c r="AD2456" s="2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</row>
    <row r="2457" spans="28:44" ht="12.75">
      <c r="AB2457" s="1"/>
      <c r="AC2457" s="1"/>
      <c r="AD2457" s="2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</row>
    <row r="2458" spans="28:44" ht="12.75">
      <c r="AB2458" s="1"/>
      <c r="AC2458" s="1"/>
      <c r="AD2458" s="2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</row>
    <row r="2459" spans="28:44" ht="12.75">
      <c r="AB2459" s="1"/>
      <c r="AC2459" s="1"/>
      <c r="AD2459" s="2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</row>
    <row r="2460" spans="28:44" ht="12.75">
      <c r="AB2460" s="1"/>
      <c r="AC2460" s="1"/>
      <c r="AD2460" s="2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</row>
    <row r="2461" spans="28:44" ht="12.75">
      <c r="AB2461" s="1"/>
      <c r="AC2461" s="1"/>
      <c r="AD2461" s="2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</row>
    <row r="2462" spans="28:44" ht="12.75">
      <c r="AB2462" s="1"/>
      <c r="AC2462" s="1"/>
      <c r="AD2462" s="2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</row>
    <row r="2463" spans="28:44" ht="12.75">
      <c r="AB2463" s="1"/>
      <c r="AC2463" s="1"/>
      <c r="AD2463" s="2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</row>
    <row r="2464" spans="28:44" ht="12.75">
      <c r="AB2464" s="1"/>
      <c r="AC2464" s="1"/>
      <c r="AD2464" s="2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</row>
    <row r="2465" spans="28:44" ht="12.75">
      <c r="AB2465" s="1"/>
      <c r="AC2465" s="1"/>
      <c r="AD2465" s="2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</row>
    <row r="2466" spans="28:44" ht="12.75">
      <c r="AB2466" s="1"/>
      <c r="AC2466" s="1"/>
      <c r="AD2466" s="2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</row>
    <row r="2467" spans="28:44" ht="12.75">
      <c r="AB2467" s="1"/>
      <c r="AC2467" s="1"/>
      <c r="AD2467" s="2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</row>
    <row r="2468" spans="28:44" ht="12.75">
      <c r="AB2468" s="1"/>
      <c r="AC2468" s="1"/>
      <c r="AD2468" s="2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</row>
    <row r="2469" spans="28:44" ht="12.75">
      <c r="AB2469" s="1"/>
      <c r="AC2469" s="1"/>
      <c r="AD2469" s="2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</row>
    <row r="2470" spans="28:44" ht="12.75">
      <c r="AB2470" s="1"/>
      <c r="AC2470" s="1"/>
      <c r="AD2470" s="2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</row>
    <row r="2471" spans="28:44" ht="12.75">
      <c r="AB2471" s="1"/>
      <c r="AC2471" s="1"/>
      <c r="AD2471" s="2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</row>
    <row r="2472" spans="28:44" ht="12.75">
      <c r="AB2472" s="1"/>
      <c r="AC2472" s="1"/>
      <c r="AD2472" s="2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</row>
    <row r="2473" spans="28:44" ht="12.75">
      <c r="AB2473" s="1"/>
      <c r="AC2473" s="1"/>
      <c r="AD2473" s="2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</row>
    <row r="2474" spans="28:44" ht="12.75">
      <c r="AB2474" s="1"/>
      <c r="AC2474" s="1"/>
      <c r="AD2474" s="2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  <c r="AQ2474" s="1"/>
      <c r="AR2474" s="1"/>
    </row>
    <row r="2475" spans="28:44" ht="12.75">
      <c r="AB2475" s="1"/>
      <c r="AC2475" s="1"/>
      <c r="AD2475" s="2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</row>
    <row r="2476" spans="28:44" ht="12.75">
      <c r="AB2476" s="1"/>
      <c r="AC2476" s="1"/>
      <c r="AD2476" s="2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</row>
    <row r="2477" spans="28:44" ht="12.75">
      <c r="AB2477" s="1"/>
      <c r="AC2477" s="1"/>
      <c r="AD2477" s="2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  <c r="AQ2477" s="1"/>
      <c r="AR2477" s="1"/>
    </row>
    <row r="2478" spans="28:44" ht="12.75">
      <c r="AB2478" s="1"/>
      <c r="AC2478" s="1"/>
      <c r="AD2478" s="2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  <c r="AQ2478" s="1"/>
      <c r="AR2478" s="1"/>
    </row>
    <row r="2479" spans="28:44" ht="12.75">
      <c r="AB2479" s="1"/>
      <c r="AC2479" s="1"/>
      <c r="AD2479" s="2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  <c r="AQ2479" s="1"/>
      <c r="AR2479" s="1"/>
    </row>
    <row r="2480" spans="28:44" ht="12.75">
      <c r="AB2480" s="1"/>
      <c r="AC2480" s="1"/>
      <c r="AD2480" s="2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  <c r="AQ2480" s="1"/>
      <c r="AR2480" s="1"/>
    </row>
    <row r="2481" spans="28:44" ht="12.75">
      <c r="AB2481" s="1"/>
      <c r="AC2481" s="1"/>
      <c r="AD2481" s="2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  <c r="AQ2481" s="1"/>
      <c r="AR2481" s="1"/>
    </row>
    <row r="2482" spans="28:44" ht="12.75">
      <c r="AB2482" s="1"/>
      <c r="AC2482" s="1"/>
      <c r="AD2482" s="2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R2482" s="1"/>
    </row>
    <row r="2483" spans="28:44" ht="12.75">
      <c r="AB2483" s="1"/>
      <c r="AC2483" s="1"/>
      <c r="AD2483" s="2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  <c r="AQ2483" s="1"/>
      <c r="AR2483" s="1"/>
    </row>
    <row r="2484" spans="28:44" ht="12.75">
      <c r="AB2484" s="1"/>
      <c r="AC2484" s="1"/>
      <c r="AD2484" s="2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  <c r="AQ2484" s="1"/>
      <c r="AR2484" s="1"/>
    </row>
    <row r="2485" spans="28:44" ht="12.75">
      <c r="AB2485" s="1"/>
      <c r="AC2485" s="1"/>
      <c r="AD2485" s="2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  <c r="AQ2485" s="1"/>
      <c r="AR2485" s="1"/>
    </row>
    <row r="2486" spans="28:44" ht="12.75">
      <c r="AB2486" s="1"/>
      <c r="AC2486" s="1"/>
      <c r="AD2486" s="2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  <c r="AQ2486" s="1"/>
      <c r="AR2486" s="1"/>
    </row>
    <row r="2487" spans="28:44" ht="12.75">
      <c r="AB2487" s="1"/>
      <c r="AC2487" s="1"/>
      <c r="AD2487" s="2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  <c r="AQ2487" s="1"/>
      <c r="AR2487" s="1"/>
    </row>
    <row r="2488" spans="28:44" ht="12.75">
      <c r="AB2488" s="1"/>
      <c r="AC2488" s="1"/>
      <c r="AD2488" s="2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  <c r="AQ2488" s="1"/>
      <c r="AR2488" s="1"/>
    </row>
    <row r="2489" spans="28:44" ht="12.75">
      <c r="AB2489" s="1"/>
      <c r="AC2489" s="1"/>
      <c r="AD2489" s="2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  <c r="AQ2489" s="1"/>
      <c r="AR2489" s="1"/>
    </row>
    <row r="2490" spans="28:44" ht="12.75">
      <c r="AB2490" s="1"/>
      <c r="AC2490" s="1"/>
      <c r="AD2490" s="2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  <c r="AQ2490" s="1"/>
      <c r="AR2490" s="1"/>
    </row>
    <row r="2491" spans="28:44" ht="12.75">
      <c r="AB2491" s="1"/>
      <c r="AC2491" s="1"/>
      <c r="AD2491" s="2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  <c r="AQ2491" s="1"/>
      <c r="AR2491" s="1"/>
    </row>
    <row r="2492" spans="28:44" ht="12.75">
      <c r="AB2492" s="1"/>
      <c r="AC2492" s="1"/>
      <c r="AD2492" s="2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  <c r="AQ2492" s="1"/>
      <c r="AR2492" s="1"/>
    </row>
    <row r="2493" spans="28:44" ht="12.75">
      <c r="AB2493" s="1"/>
      <c r="AC2493" s="1"/>
      <c r="AD2493" s="2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  <c r="AQ2493" s="1"/>
      <c r="AR2493" s="1"/>
    </row>
    <row r="2494" spans="28:44" ht="12.75">
      <c r="AB2494" s="1"/>
      <c r="AC2494" s="1"/>
      <c r="AD2494" s="2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  <c r="AQ2494" s="1"/>
      <c r="AR2494" s="1"/>
    </row>
    <row r="2495" spans="28:44" ht="12.75">
      <c r="AB2495" s="1"/>
      <c r="AC2495" s="1"/>
      <c r="AD2495" s="2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  <c r="AQ2495" s="1"/>
      <c r="AR2495" s="1"/>
    </row>
    <row r="2496" spans="28:44" ht="12.75">
      <c r="AB2496" s="1"/>
      <c r="AC2496" s="1"/>
      <c r="AD2496" s="2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  <c r="AQ2496" s="1"/>
      <c r="AR2496" s="1"/>
    </row>
    <row r="2497" spans="28:44" ht="12.75">
      <c r="AB2497" s="1"/>
      <c r="AC2497" s="1"/>
      <c r="AD2497" s="2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  <c r="AQ2497" s="1"/>
      <c r="AR2497" s="1"/>
    </row>
    <row r="2498" spans="28:44" ht="12.75">
      <c r="AB2498" s="1"/>
      <c r="AC2498" s="1"/>
      <c r="AD2498" s="2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  <c r="AQ2498" s="1"/>
      <c r="AR2498" s="1"/>
    </row>
    <row r="2499" spans="28:44" ht="12.75">
      <c r="AB2499" s="1"/>
      <c r="AC2499" s="1"/>
      <c r="AD2499" s="2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  <c r="AQ2499" s="1"/>
      <c r="AR2499" s="1"/>
    </row>
    <row r="2500" spans="28:44" ht="12.75">
      <c r="AB2500" s="1"/>
      <c r="AC2500" s="1"/>
      <c r="AD2500" s="2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  <c r="AQ2500" s="1"/>
      <c r="AR2500" s="1"/>
    </row>
    <row r="2501" spans="28:44" ht="12.75">
      <c r="AB2501" s="1"/>
      <c r="AC2501" s="1"/>
      <c r="AD2501" s="2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  <c r="AQ2501" s="1"/>
      <c r="AR2501" s="1"/>
    </row>
    <row r="2502" spans="28:44" ht="12.75">
      <c r="AB2502" s="1"/>
      <c r="AC2502" s="1"/>
      <c r="AD2502" s="2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  <c r="AQ2502" s="1"/>
      <c r="AR2502" s="1"/>
    </row>
    <row r="2503" spans="28:44" ht="12.75">
      <c r="AB2503" s="1"/>
      <c r="AC2503" s="1"/>
      <c r="AD2503" s="2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  <c r="AQ2503" s="1"/>
      <c r="AR2503" s="1"/>
    </row>
    <row r="2504" spans="28:44" ht="12.75">
      <c r="AB2504" s="1"/>
      <c r="AC2504" s="1"/>
      <c r="AD2504" s="2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  <c r="AQ2504" s="1"/>
      <c r="AR2504" s="1"/>
    </row>
    <row r="2505" spans="28:44" ht="12.75">
      <c r="AB2505" s="1"/>
      <c r="AC2505" s="1"/>
      <c r="AD2505" s="2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  <c r="AQ2505" s="1"/>
      <c r="AR2505" s="1"/>
    </row>
    <row r="2506" spans="28:44" ht="12.75">
      <c r="AB2506" s="1"/>
      <c r="AC2506" s="1"/>
      <c r="AD2506" s="2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  <c r="AQ2506" s="1"/>
      <c r="AR2506" s="1"/>
    </row>
    <row r="2507" spans="28:44" ht="12.75">
      <c r="AB2507" s="1"/>
      <c r="AC2507" s="1"/>
      <c r="AD2507" s="2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  <c r="AQ2507" s="1"/>
      <c r="AR2507" s="1"/>
    </row>
    <row r="2508" spans="28:44" ht="12.75">
      <c r="AB2508" s="1"/>
      <c r="AC2508" s="1"/>
      <c r="AD2508" s="2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  <c r="AQ2508" s="1"/>
      <c r="AR2508" s="1"/>
    </row>
    <row r="2509" spans="28:44" ht="12.75">
      <c r="AB2509" s="1"/>
      <c r="AC2509" s="1"/>
      <c r="AD2509" s="2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  <c r="AQ2509" s="1"/>
      <c r="AR2509" s="1"/>
    </row>
    <row r="2510" spans="28:44" ht="12.75">
      <c r="AB2510" s="1"/>
      <c r="AC2510" s="1"/>
      <c r="AD2510" s="2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  <c r="AQ2510" s="1"/>
      <c r="AR2510" s="1"/>
    </row>
    <row r="2511" spans="28:44" ht="12.75">
      <c r="AB2511" s="1"/>
      <c r="AC2511" s="1"/>
      <c r="AD2511" s="2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  <c r="AQ2511" s="1"/>
      <c r="AR2511" s="1"/>
    </row>
    <row r="2512" spans="28:44" ht="12.75">
      <c r="AB2512" s="1"/>
      <c r="AC2512" s="1"/>
      <c r="AD2512" s="2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  <c r="AQ2512" s="1"/>
      <c r="AR2512" s="1"/>
    </row>
    <row r="2513" spans="28:44" ht="12.75">
      <c r="AB2513" s="1"/>
      <c r="AC2513" s="1"/>
      <c r="AD2513" s="2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  <c r="AQ2513" s="1"/>
      <c r="AR2513" s="1"/>
    </row>
    <row r="2514" spans="28:44" ht="12.75">
      <c r="AB2514" s="1"/>
      <c r="AC2514" s="1"/>
      <c r="AD2514" s="2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  <c r="AQ2514" s="1"/>
      <c r="AR2514" s="1"/>
    </row>
    <row r="2515" spans="28:44" ht="12.75">
      <c r="AB2515" s="1"/>
      <c r="AC2515" s="1"/>
      <c r="AD2515" s="2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  <c r="AQ2515" s="1"/>
      <c r="AR2515" s="1"/>
    </row>
    <row r="2516" spans="28:44" ht="12.75">
      <c r="AB2516" s="1"/>
      <c r="AC2516" s="1"/>
      <c r="AD2516" s="2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  <c r="AQ2516" s="1"/>
      <c r="AR2516" s="1"/>
    </row>
    <row r="2517" spans="28:44" ht="12.75">
      <c r="AB2517" s="1"/>
      <c r="AC2517" s="1"/>
      <c r="AD2517" s="2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  <c r="AQ2517" s="1"/>
      <c r="AR2517" s="1"/>
    </row>
    <row r="2518" spans="28:44" ht="12.75">
      <c r="AB2518" s="1"/>
      <c r="AC2518" s="1"/>
      <c r="AD2518" s="2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  <c r="AQ2518" s="1"/>
      <c r="AR2518" s="1"/>
    </row>
    <row r="2519" spans="28:44" ht="12.75">
      <c r="AB2519" s="1"/>
      <c r="AC2519" s="1"/>
      <c r="AD2519" s="2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  <c r="AQ2519" s="1"/>
      <c r="AR2519" s="1"/>
    </row>
    <row r="2520" spans="28:44" ht="12.75">
      <c r="AB2520" s="1"/>
      <c r="AC2520" s="1"/>
      <c r="AD2520" s="2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</row>
    <row r="2521" spans="28:44" ht="12.75">
      <c r="AB2521" s="1"/>
      <c r="AC2521" s="1"/>
      <c r="AD2521" s="2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</row>
    <row r="2522" spans="28:44" ht="12.75">
      <c r="AB2522" s="1"/>
      <c r="AC2522" s="1"/>
      <c r="AD2522" s="2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</row>
    <row r="2523" spans="28:44" ht="12.75">
      <c r="AB2523" s="1"/>
      <c r="AC2523" s="1"/>
      <c r="AD2523" s="2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</row>
    <row r="2524" spans="28:44" ht="12.75">
      <c r="AB2524" s="1"/>
      <c r="AC2524" s="1"/>
      <c r="AD2524" s="2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</row>
    <row r="2525" spans="28:44" ht="12.75">
      <c r="AB2525" s="1"/>
      <c r="AC2525" s="1"/>
      <c r="AD2525" s="2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</row>
    <row r="2526" spans="28:44" ht="12.75">
      <c r="AB2526" s="1"/>
      <c r="AC2526" s="1"/>
      <c r="AD2526" s="2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</row>
    <row r="2527" spans="28:44" ht="12.75">
      <c r="AB2527" s="1"/>
      <c r="AC2527" s="1"/>
      <c r="AD2527" s="2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</row>
    <row r="2528" spans="28:44" ht="12.75">
      <c r="AB2528" s="1"/>
      <c r="AC2528" s="1"/>
      <c r="AD2528" s="2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</row>
    <row r="2529" spans="28:44" ht="12.75">
      <c r="AB2529" s="1"/>
      <c r="AC2529" s="1"/>
      <c r="AD2529" s="2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</row>
    <row r="2530" spans="28:44" ht="12.75">
      <c r="AB2530" s="1"/>
      <c r="AC2530" s="1"/>
      <c r="AD2530" s="2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</row>
    <row r="2531" spans="28:44" ht="12.75">
      <c r="AB2531" s="1"/>
      <c r="AC2531" s="1"/>
      <c r="AD2531" s="2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</row>
    <row r="2532" spans="28:44" ht="12.75">
      <c r="AB2532" s="1"/>
      <c r="AC2532" s="1"/>
      <c r="AD2532" s="2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</row>
    <row r="2533" spans="28:44" ht="12.75">
      <c r="AB2533" s="1"/>
      <c r="AC2533" s="1"/>
      <c r="AD2533" s="2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</row>
    <row r="2534" spans="28:44" ht="12.75">
      <c r="AB2534" s="1"/>
      <c r="AC2534" s="1"/>
      <c r="AD2534" s="2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</row>
    <row r="2535" spans="28:44" ht="12.75">
      <c r="AB2535" s="1"/>
      <c r="AC2535" s="1"/>
      <c r="AD2535" s="2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</row>
    <row r="2536" spans="28:44" ht="12.75">
      <c r="AB2536" s="1"/>
      <c r="AC2536" s="1"/>
      <c r="AD2536" s="2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</row>
    <row r="2537" spans="28:44" ht="12.75">
      <c r="AB2537" s="1"/>
      <c r="AC2537" s="1"/>
      <c r="AD2537" s="2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</row>
    <row r="2538" spans="28:44" ht="12.75">
      <c r="AB2538" s="1"/>
      <c r="AC2538" s="1"/>
      <c r="AD2538" s="2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</row>
    <row r="2539" spans="28:44" ht="12.75">
      <c r="AB2539" s="1"/>
      <c r="AC2539" s="1"/>
      <c r="AD2539" s="2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</row>
    <row r="2540" spans="28:44" ht="12.75">
      <c r="AB2540" s="1"/>
      <c r="AC2540" s="1"/>
      <c r="AD2540" s="2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</row>
    <row r="2541" spans="28:44" ht="12.75">
      <c r="AB2541" s="1"/>
      <c r="AC2541" s="1"/>
      <c r="AD2541" s="2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</row>
    <row r="2542" spans="28:44" ht="12.75">
      <c r="AB2542" s="1"/>
      <c r="AC2542" s="1"/>
      <c r="AD2542" s="2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</row>
    <row r="2543" spans="28:44" ht="12.75">
      <c r="AB2543" s="1"/>
      <c r="AC2543" s="1"/>
      <c r="AD2543" s="2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</row>
    <row r="2544" spans="28:44" ht="12.75">
      <c r="AB2544" s="1"/>
      <c r="AC2544" s="1"/>
      <c r="AD2544" s="2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</row>
    <row r="2545" spans="28:44" ht="12.75">
      <c r="AB2545" s="1"/>
      <c r="AC2545" s="1"/>
      <c r="AD2545" s="2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</row>
    <row r="2546" spans="28:44" ht="12.75">
      <c r="AB2546" s="1"/>
      <c r="AC2546" s="1"/>
      <c r="AD2546" s="2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</row>
    <row r="2547" spans="28:44" ht="12.75">
      <c r="AB2547" s="1"/>
      <c r="AC2547" s="1"/>
      <c r="AD2547" s="2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</row>
    <row r="2548" spans="28:44" ht="12.75">
      <c r="AB2548" s="1"/>
      <c r="AC2548" s="1"/>
      <c r="AD2548" s="2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</row>
    <row r="2549" spans="28:44" ht="12.75">
      <c r="AB2549" s="1"/>
      <c r="AC2549" s="1"/>
      <c r="AD2549" s="2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</row>
    <row r="2550" spans="28:44" ht="12.75">
      <c r="AB2550" s="1"/>
      <c r="AC2550" s="1"/>
      <c r="AD2550" s="2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</row>
    <row r="2551" spans="28:44" ht="12.75">
      <c r="AB2551" s="1"/>
      <c r="AC2551" s="1"/>
      <c r="AD2551" s="2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</row>
    <row r="2552" spans="28:44" ht="12.75">
      <c r="AB2552" s="1"/>
      <c r="AC2552" s="1"/>
      <c r="AD2552" s="2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  <c r="AQ2552" s="1"/>
      <c r="AR2552" s="1"/>
    </row>
    <row r="2553" spans="28:44" ht="12.75">
      <c r="AB2553" s="1"/>
      <c r="AC2553" s="1"/>
      <c r="AD2553" s="2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  <c r="AQ2553" s="1"/>
      <c r="AR2553" s="1"/>
    </row>
    <row r="2554" spans="28:44" ht="12.75">
      <c r="AB2554" s="1"/>
      <c r="AC2554" s="1"/>
      <c r="AD2554" s="2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  <c r="AQ2554" s="1"/>
      <c r="AR2554" s="1"/>
    </row>
    <row r="2555" spans="28:44" ht="12.75">
      <c r="AB2555" s="1"/>
      <c r="AC2555" s="1"/>
      <c r="AD2555" s="2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  <c r="AQ2555" s="1"/>
      <c r="AR2555" s="1"/>
    </row>
    <row r="2556" spans="28:44" ht="12.75">
      <c r="AB2556" s="1"/>
      <c r="AC2556" s="1"/>
      <c r="AD2556" s="2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  <c r="AQ2556" s="1"/>
      <c r="AR2556" s="1"/>
    </row>
    <row r="2557" spans="28:44" ht="12.75">
      <c r="AB2557" s="1"/>
      <c r="AC2557" s="1"/>
      <c r="AD2557" s="2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  <c r="AQ2557" s="1"/>
      <c r="AR2557" s="1"/>
    </row>
    <row r="2558" spans="28:44" ht="12.75">
      <c r="AB2558" s="1"/>
      <c r="AC2558" s="1"/>
      <c r="AD2558" s="2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  <c r="AQ2558" s="1"/>
      <c r="AR2558" s="1"/>
    </row>
    <row r="2559" spans="28:44" ht="12.75">
      <c r="AB2559" s="1"/>
      <c r="AC2559" s="1"/>
      <c r="AD2559" s="2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  <c r="AQ2559" s="1"/>
      <c r="AR2559" s="1"/>
    </row>
    <row r="2560" spans="28:44" ht="12.75">
      <c r="AB2560" s="1"/>
      <c r="AC2560" s="1"/>
      <c r="AD2560" s="2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  <c r="AQ2560" s="1"/>
      <c r="AR2560" s="1"/>
    </row>
    <row r="2561" spans="28:44" ht="12.75">
      <c r="AB2561" s="1"/>
      <c r="AC2561" s="1"/>
      <c r="AD2561" s="2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  <c r="AQ2561" s="1"/>
      <c r="AR2561" s="1"/>
    </row>
    <row r="2562" spans="28:44" ht="12.75">
      <c r="AB2562" s="1"/>
      <c r="AC2562" s="1"/>
      <c r="AD2562" s="2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  <c r="AQ2562" s="1"/>
      <c r="AR2562" s="1"/>
    </row>
    <row r="2563" spans="28:44" ht="12.75">
      <c r="AB2563" s="1"/>
      <c r="AC2563" s="1"/>
      <c r="AD2563" s="2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  <c r="AQ2563" s="1"/>
      <c r="AR2563" s="1"/>
    </row>
    <row r="2564" spans="28:44" ht="12.75">
      <c r="AB2564" s="1"/>
      <c r="AC2564" s="1"/>
      <c r="AD2564" s="2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  <c r="AQ2564" s="1"/>
      <c r="AR2564" s="1"/>
    </row>
    <row r="2565" spans="28:44" ht="12.75">
      <c r="AB2565" s="1"/>
      <c r="AC2565" s="1"/>
      <c r="AD2565" s="2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  <c r="AQ2565" s="1"/>
      <c r="AR2565" s="1"/>
    </row>
    <row r="2566" spans="28:44" ht="12.75">
      <c r="AB2566" s="1"/>
      <c r="AC2566" s="1"/>
      <c r="AD2566" s="2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  <c r="AQ2566" s="1"/>
      <c r="AR2566" s="1"/>
    </row>
    <row r="2567" spans="28:44" ht="12.75">
      <c r="AB2567" s="1"/>
      <c r="AC2567" s="1"/>
      <c r="AD2567" s="2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  <c r="AQ2567" s="1"/>
      <c r="AR2567" s="1"/>
    </row>
    <row r="2568" spans="28:44" ht="12.75">
      <c r="AB2568" s="1"/>
      <c r="AC2568" s="1"/>
      <c r="AD2568" s="2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</row>
    <row r="2569" spans="28:44" ht="12.75">
      <c r="AB2569" s="1"/>
      <c r="AC2569" s="1"/>
      <c r="AD2569" s="2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</row>
    <row r="2570" spans="28:44" ht="12.75">
      <c r="AB2570" s="1"/>
      <c r="AC2570" s="1"/>
      <c r="AD2570" s="2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</row>
    <row r="2571" spans="28:44" ht="12.75">
      <c r="AB2571" s="1"/>
      <c r="AC2571" s="1"/>
      <c r="AD2571" s="2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</row>
    <row r="2572" spans="28:44" ht="12.75">
      <c r="AB2572" s="1"/>
      <c r="AC2572" s="1"/>
      <c r="AD2572" s="2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  <c r="AQ2572" s="1"/>
      <c r="AR2572" s="1"/>
    </row>
    <row r="2573" spans="28:44" ht="12.75">
      <c r="AB2573" s="1"/>
      <c r="AC2573" s="1"/>
      <c r="AD2573" s="2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  <c r="AQ2573" s="1"/>
      <c r="AR2573" s="1"/>
    </row>
    <row r="2574" spans="28:44" ht="12.75">
      <c r="AB2574" s="1"/>
      <c r="AC2574" s="1"/>
      <c r="AD2574" s="2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  <c r="AQ2574" s="1"/>
      <c r="AR2574" s="1"/>
    </row>
    <row r="2575" spans="28:44" ht="12.75">
      <c r="AB2575" s="1"/>
      <c r="AC2575" s="1"/>
      <c r="AD2575" s="2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  <c r="AQ2575" s="1"/>
      <c r="AR2575" s="1"/>
    </row>
    <row r="2576" spans="28:44" ht="12.75">
      <c r="AB2576" s="1"/>
      <c r="AC2576" s="1"/>
      <c r="AD2576" s="2"/>
      <c r="AE2576" s="1"/>
      <c r="AF2576" s="1"/>
      <c r="AG2576" s="1"/>
      <c r="AH2576" s="1"/>
      <c r="AI2576" s="1"/>
      <c r="AJ2576" s="1"/>
      <c r="AK2576" s="1"/>
      <c r="AL2576" s="1"/>
      <c r="AM2576" s="1"/>
      <c r="AN2576" s="1"/>
      <c r="AO2576" s="1"/>
      <c r="AP2576" s="1"/>
      <c r="AQ2576" s="1"/>
      <c r="AR2576" s="1"/>
    </row>
    <row r="2577" spans="28:44" ht="12.75">
      <c r="AB2577" s="1"/>
      <c r="AC2577" s="1"/>
      <c r="AD2577" s="2"/>
      <c r="AE2577" s="1"/>
      <c r="AF2577" s="1"/>
      <c r="AG2577" s="1"/>
      <c r="AH2577" s="1"/>
      <c r="AI2577" s="1"/>
      <c r="AJ2577" s="1"/>
      <c r="AK2577" s="1"/>
      <c r="AL2577" s="1"/>
      <c r="AM2577" s="1"/>
      <c r="AN2577" s="1"/>
      <c r="AO2577" s="1"/>
      <c r="AP2577" s="1"/>
      <c r="AQ2577" s="1"/>
      <c r="AR2577" s="1"/>
    </row>
    <row r="2578" spans="28:44" ht="12.75">
      <c r="AB2578" s="1"/>
      <c r="AC2578" s="1"/>
      <c r="AD2578" s="2"/>
      <c r="AE2578" s="1"/>
      <c r="AF2578" s="1"/>
      <c r="AG2578" s="1"/>
      <c r="AH2578" s="1"/>
      <c r="AI2578" s="1"/>
      <c r="AJ2578" s="1"/>
      <c r="AK2578" s="1"/>
      <c r="AL2578" s="1"/>
      <c r="AM2578" s="1"/>
      <c r="AN2578" s="1"/>
      <c r="AO2578" s="1"/>
      <c r="AP2578" s="1"/>
      <c r="AQ2578" s="1"/>
      <c r="AR2578" s="1"/>
    </row>
    <row r="2579" spans="28:44" ht="12.75">
      <c r="AB2579" s="1"/>
      <c r="AC2579" s="1"/>
      <c r="AD2579" s="2"/>
      <c r="AE2579" s="1"/>
      <c r="AF2579" s="1"/>
      <c r="AG2579" s="1"/>
      <c r="AH2579" s="1"/>
      <c r="AI2579" s="1"/>
      <c r="AJ2579" s="1"/>
      <c r="AK2579" s="1"/>
      <c r="AL2579" s="1"/>
      <c r="AM2579" s="1"/>
      <c r="AN2579" s="1"/>
      <c r="AO2579" s="1"/>
      <c r="AP2579" s="1"/>
      <c r="AQ2579" s="1"/>
      <c r="AR2579" s="1"/>
    </row>
    <row r="2580" spans="28:44" ht="12.75">
      <c r="AB2580" s="1"/>
      <c r="AC2580" s="1"/>
      <c r="AD2580" s="2"/>
      <c r="AE2580" s="1"/>
      <c r="AF2580" s="1"/>
      <c r="AG2580" s="1"/>
      <c r="AH2580" s="1"/>
      <c r="AI2580" s="1"/>
      <c r="AJ2580" s="1"/>
      <c r="AK2580" s="1"/>
      <c r="AL2580" s="1"/>
      <c r="AM2580" s="1"/>
      <c r="AN2580" s="1"/>
      <c r="AO2580" s="1"/>
      <c r="AP2580" s="1"/>
      <c r="AQ2580" s="1"/>
      <c r="AR2580" s="1"/>
    </row>
    <row r="2581" spans="28:44" ht="12.75">
      <c r="AB2581" s="1"/>
      <c r="AC2581" s="1"/>
      <c r="AD2581" s="2"/>
      <c r="AE2581" s="1"/>
      <c r="AF2581" s="1"/>
      <c r="AG2581" s="1"/>
      <c r="AH2581" s="1"/>
      <c r="AI2581" s="1"/>
      <c r="AJ2581" s="1"/>
      <c r="AK2581" s="1"/>
      <c r="AL2581" s="1"/>
      <c r="AM2581" s="1"/>
      <c r="AN2581" s="1"/>
      <c r="AO2581" s="1"/>
      <c r="AP2581" s="1"/>
      <c r="AQ2581" s="1"/>
      <c r="AR2581" s="1"/>
    </row>
    <row r="2582" spans="28:44" ht="12.75">
      <c r="AB2582" s="1"/>
      <c r="AC2582" s="1"/>
      <c r="AD2582" s="2"/>
      <c r="AE2582" s="1"/>
      <c r="AF2582" s="1"/>
      <c r="AG2582" s="1"/>
      <c r="AH2582" s="1"/>
      <c r="AI2582" s="1"/>
      <c r="AJ2582" s="1"/>
      <c r="AK2582" s="1"/>
      <c r="AL2582" s="1"/>
      <c r="AM2582" s="1"/>
      <c r="AN2582" s="1"/>
      <c r="AO2582" s="1"/>
      <c r="AP2582" s="1"/>
      <c r="AQ2582" s="1"/>
      <c r="AR2582" s="1"/>
    </row>
    <row r="2583" spans="28:44" ht="12.75">
      <c r="AB2583" s="1"/>
      <c r="AC2583" s="1"/>
      <c r="AD2583" s="2"/>
      <c r="AE2583" s="1"/>
      <c r="AF2583" s="1"/>
      <c r="AG2583" s="1"/>
      <c r="AH2583" s="1"/>
      <c r="AI2583" s="1"/>
      <c r="AJ2583" s="1"/>
      <c r="AK2583" s="1"/>
      <c r="AL2583" s="1"/>
      <c r="AM2583" s="1"/>
      <c r="AN2583" s="1"/>
      <c r="AO2583" s="1"/>
      <c r="AP2583" s="1"/>
      <c r="AQ2583" s="1"/>
      <c r="AR2583" s="1"/>
    </row>
    <row r="2584" spans="28:44" ht="12.75">
      <c r="AB2584" s="1"/>
      <c r="AC2584" s="1"/>
      <c r="AD2584" s="2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</row>
    <row r="2585" spans="28:44" ht="12.75">
      <c r="AB2585" s="1"/>
      <c r="AC2585" s="1"/>
      <c r="AD2585" s="2"/>
      <c r="AE2585" s="1"/>
      <c r="AF2585" s="1"/>
      <c r="AG2585" s="1"/>
      <c r="AH2585" s="1"/>
      <c r="AI2585" s="1"/>
      <c r="AJ2585" s="1"/>
      <c r="AK2585" s="1"/>
      <c r="AL2585" s="1"/>
      <c r="AM2585" s="1"/>
      <c r="AN2585" s="1"/>
      <c r="AO2585" s="1"/>
      <c r="AP2585" s="1"/>
      <c r="AQ2585" s="1"/>
      <c r="AR2585" s="1"/>
    </row>
    <row r="2586" spans="28:44" ht="12.75">
      <c r="AB2586" s="1"/>
      <c r="AC2586" s="1"/>
      <c r="AD2586" s="2"/>
      <c r="AE2586" s="1"/>
      <c r="AF2586" s="1"/>
      <c r="AG2586" s="1"/>
      <c r="AH2586" s="1"/>
      <c r="AI2586" s="1"/>
      <c r="AJ2586" s="1"/>
      <c r="AK2586" s="1"/>
      <c r="AL2586" s="1"/>
      <c r="AM2586" s="1"/>
      <c r="AN2586" s="1"/>
      <c r="AO2586" s="1"/>
      <c r="AP2586" s="1"/>
      <c r="AQ2586" s="1"/>
      <c r="AR2586" s="1"/>
    </row>
    <row r="2587" spans="28:44" ht="12.75">
      <c r="AB2587" s="1"/>
      <c r="AC2587" s="1"/>
      <c r="AD2587" s="2"/>
      <c r="AE2587" s="1"/>
      <c r="AF2587" s="1"/>
      <c r="AG2587" s="1"/>
      <c r="AH2587" s="1"/>
      <c r="AI2587" s="1"/>
      <c r="AJ2587" s="1"/>
      <c r="AK2587" s="1"/>
      <c r="AL2587" s="1"/>
      <c r="AM2587" s="1"/>
      <c r="AN2587" s="1"/>
      <c r="AO2587" s="1"/>
      <c r="AP2587" s="1"/>
      <c r="AQ2587" s="1"/>
      <c r="AR2587" s="1"/>
    </row>
    <row r="2588" spans="28:44" ht="12.75">
      <c r="AB2588" s="1"/>
      <c r="AC2588" s="1"/>
      <c r="AD2588" s="2"/>
      <c r="AE2588" s="1"/>
      <c r="AF2588" s="1"/>
      <c r="AG2588" s="1"/>
      <c r="AH2588" s="1"/>
      <c r="AI2588" s="1"/>
      <c r="AJ2588" s="1"/>
      <c r="AK2588" s="1"/>
      <c r="AL2588" s="1"/>
      <c r="AM2588" s="1"/>
      <c r="AN2588" s="1"/>
      <c r="AO2588" s="1"/>
      <c r="AP2588" s="1"/>
      <c r="AQ2588" s="1"/>
      <c r="AR2588" s="1"/>
    </row>
    <row r="2589" spans="28:44" ht="12.75">
      <c r="AB2589" s="1"/>
      <c r="AC2589" s="1"/>
      <c r="AD2589" s="2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</row>
    <row r="2590" spans="28:44" ht="12.75">
      <c r="AB2590" s="1"/>
      <c r="AC2590" s="1"/>
      <c r="AD2590" s="2"/>
      <c r="AE2590" s="1"/>
      <c r="AF2590" s="1"/>
      <c r="AG2590" s="1"/>
      <c r="AH2590" s="1"/>
      <c r="AI2590" s="1"/>
      <c r="AJ2590" s="1"/>
      <c r="AK2590" s="1"/>
      <c r="AL2590" s="1"/>
      <c r="AM2590" s="1"/>
      <c r="AN2590" s="1"/>
      <c r="AO2590" s="1"/>
      <c r="AP2590" s="1"/>
      <c r="AQ2590" s="1"/>
      <c r="AR2590" s="1"/>
    </row>
    <row r="2591" spans="28:44" ht="12.75">
      <c r="AB2591" s="1"/>
      <c r="AC2591" s="1"/>
      <c r="AD2591" s="2"/>
      <c r="AE2591" s="1"/>
      <c r="AF2591" s="1"/>
      <c r="AG2591" s="1"/>
      <c r="AH2591" s="1"/>
      <c r="AI2591" s="1"/>
      <c r="AJ2591" s="1"/>
      <c r="AK2591" s="1"/>
      <c r="AL2591" s="1"/>
      <c r="AM2591" s="1"/>
      <c r="AN2591" s="1"/>
      <c r="AO2591" s="1"/>
      <c r="AP2591" s="1"/>
      <c r="AQ2591" s="1"/>
      <c r="AR2591" s="1"/>
    </row>
    <row r="2592" spans="28:44" ht="12.75">
      <c r="AB2592" s="1"/>
      <c r="AC2592" s="1"/>
      <c r="AD2592" s="2"/>
      <c r="AE2592" s="1"/>
      <c r="AF2592" s="1"/>
      <c r="AG2592" s="1"/>
      <c r="AH2592" s="1"/>
      <c r="AI2592" s="1"/>
      <c r="AJ2592" s="1"/>
      <c r="AK2592" s="1"/>
      <c r="AL2592" s="1"/>
      <c r="AM2592" s="1"/>
      <c r="AN2592" s="1"/>
      <c r="AO2592" s="1"/>
      <c r="AP2592" s="1"/>
      <c r="AQ2592" s="1"/>
      <c r="AR2592" s="1"/>
    </row>
    <row r="2593" spans="28:44" ht="12.75">
      <c r="AB2593" s="1"/>
      <c r="AC2593" s="1"/>
      <c r="AD2593" s="2"/>
      <c r="AE2593" s="1"/>
      <c r="AF2593" s="1"/>
      <c r="AG2593" s="1"/>
      <c r="AH2593" s="1"/>
      <c r="AI2593" s="1"/>
      <c r="AJ2593" s="1"/>
      <c r="AK2593" s="1"/>
      <c r="AL2593" s="1"/>
      <c r="AM2593" s="1"/>
      <c r="AN2593" s="1"/>
      <c r="AO2593" s="1"/>
      <c r="AP2593" s="1"/>
      <c r="AQ2593" s="1"/>
      <c r="AR2593" s="1"/>
    </row>
    <row r="2594" spans="28:44" ht="12.75">
      <c r="AB2594" s="1"/>
      <c r="AC2594" s="1"/>
      <c r="AD2594" s="2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</row>
    <row r="2595" spans="28:44" ht="12.75">
      <c r="AB2595" s="1"/>
      <c r="AC2595" s="1"/>
      <c r="AD2595" s="2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</row>
    <row r="2596" spans="28:44" ht="12.75">
      <c r="AB2596" s="1"/>
      <c r="AC2596" s="1"/>
      <c r="AD2596" s="2"/>
      <c r="AE2596" s="1"/>
      <c r="AF2596" s="1"/>
      <c r="AG2596" s="1"/>
      <c r="AH2596" s="1"/>
      <c r="AI2596" s="1"/>
      <c r="AJ2596" s="1"/>
      <c r="AK2596" s="1"/>
      <c r="AL2596" s="1"/>
      <c r="AM2596" s="1"/>
      <c r="AN2596" s="1"/>
      <c r="AO2596" s="1"/>
      <c r="AP2596" s="1"/>
      <c r="AQ2596" s="1"/>
      <c r="AR2596" s="1"/>
    </row>
    <row r="2597" spans="28:44" ht="12.75">
      <c r="AB2597" s="1"/>
      <c r="AC2597" s="1"/>
      <c r="AD2597" s="2"/>
      <c r="AE2597" s="1"/>
      <c r="AF2597" s="1"/>
      <c r="AG2597" s="1"/>
      <c r="AH2597" s="1"/>
      <c r="AI2597" s="1"/>
      <c r="AJ2597" s="1"/>
      <c r="AK2597" s="1"/>
      <c r="AL2597" s="1"/>
      <c r="AM2597" s="1"/>
      <c r="AN2597" s="1"/>
      <c r="AO2597" s="1"/>
      <c r="AP2597" s="1"/>
      <c r="AQ2597" s="1"/>
      <c r="AR2597" s="1"/>
    </row>
    <row r="2598" spans="28:44" ht="12.75">
      <c r="AB2598" s="1"/>
      <c r="AC2598" s="1"/>
      <c r="AD2598" s="2"/>
      <c r="AE2598" s="1"/>
      <c r="AF2598" s="1"/>
      <c r="AG2598" s="1"/>
      <c r="AH2598" s="1"/>
      <c r="AI2598" s="1"/>
      <c r="AJ2598" s="1"/>
      <c r="AK2598" s="1"/>
      <c r="AL2598" s="1"/>
      <c r="AM2598" s="1"/>
      <c r="AN2598" s="1"/>
      <c r="AO2598" s="1"/>
      <c r="AP2598" s="1"/>
      <c r="AQ2598" s="1"/>
      <c r="AR2598" s="1"/>
    </row>
    <row r="2599" spans="28:44" ht="12.75">
      <c r="AB2599" s="1"/>
      <c r="AC2599" s="1"/>
      <c r="AD2599" s="2"/>
      <c r="AE2599" s="1"/>
      <c r="AF2599" s="1"/>
      <c r="AG2599" s="1"/>
      <c r="AH2599" s="1"/>
      <c r="AI2599" s="1"/>
      <c r="AJ2599" s="1"/>
      <c r="AK2599" s="1"/>
      <c r="AL2599" s="1"/>
      <c r="AM2599" s="1"/>
      <c r="AN2599" s="1"/>
      <c r="AO2599" s="1"/>
      <c r="AP2599" s="1"/>
      <c r="AQ2599" s="1"/>
      <c r="AR2599" s="1"/>
    </row>
    <row r="2600" spans="28:44" ht="12.75">
      <c r="AB2600" s="1"/>
      <c r="AC2600" s="1"/>
      <c r="AD2600" s="2"/>
      <c r="AE2600" s="1"/>
      <c r="AF2600" s="1"/>
      <c r="AG2600" s="1"/>
      <c r="AH2600" s="1"/>
      <c r="AI2600" s="1"/>
      <c r="AJ2600" s="1"/>
      <c r="AK2600" s="1"/>
      <c r="AL2600" s="1"/>
      <c r="AM2600" s="1"/>
      <c r="AN2600" s="1"/>
      <c r="AO2600" s="1"/>
      <c r="AP2600" s="1"/>
      <c r="AQ2600" s="1"/>
      <c r="AR2600" s="1"/>
    </row>
    <row r="2601" spans="28:44" ht="12.75">
      <c r="AB2601" s="1"/>
      <c r="AC2601" s="1"/>
      <c r="AD2601" s="2"/>
      <c r="AE2601" s="1"/>
      <c r="AF2601" s="1"/>
      <c r="AG2601" s="1"/>
      <c r="AH2601" s="1"/>
      <c r="AI2601" s="1"/>
      <c r="AJ2601" s="1"/>
      <c r="AK2601" s="1"/>
      <c r="AL2601" s="1"/>
      <c r="AM2601" s="1"/>
      <c r="AN2601" s="1"/>
      <c r="AO2601" s="1"/>
      <c r="AP2601" s="1"/>
      <c r="AQ2601" s="1"/>
      <c r="AR2601" s="1"/>
    </row>
    <row r="2602" spans="28:44" ht="12.75">
      <c r="AB2602" s="1"/>
      <c r="AC2602" s="1"/>
      <c r="AD2602" s="2"/>
      <c r="AE2602" s="1"/>
      <c r="AF2602" s="1"/>
      <c r="AG2602" s="1"/>
      <c r="AH2602" s="1"/>
      <c r="AI2602" s="1"/>
      <c r="AJ2602" s="1"/>
      <c r="AK2602" s="1"/>
      <c r="AL2602" s="1"/>
      <c r="AM2602" s="1"/>
      <c r="AN2602" s="1"/>
      <c r="AO2602" s="1"/>
      <c r="AP2602" s="1"/>
      <c r="AQ2602" s="1"/>
      <c r="AR2602" s="1"/>
    </row>
    <row r="2603" spans="28:44" ht="12.75">
      <c r="AB2603" s="1"/>
      <c r="AC2603" s="1"/>
      <c r="AD2603" s="2"/>
      <c r="AE2603" s="1"/>
      <c r="AF2603" s="1"/>
      <c r="AG2603" s="1"/>
      <c r="AH2603" s="1"/>
      <c r="AI2603" s="1"/>
      <c r="AJ2603" s="1"/>
      <c r="AK2603" s="1"/>
      <c r="AL2603" s="1"/>
      <c r="AM2603" s="1"/>
      <c r="AN2603" s="1"/>
      <c r="AO2603" s="1"/>
      <c r="AP2603" s="1"/>
      <c r="AQ2603" s="1"/>
      <c r="AR2603" s="1"/>
    </row>
    <row r="2604" spans="28:44" ht="12.75">
      <c r="AB2604" s="1"/>
      <c r="AC2604" s="1"/>
      <c r="AD2604" s="2"/>
      <c r="AE2604" s="1"/>
      <c r="AF2604" s="1"/>
      <c r="AG2604" s="1"/>
      <c r="AH2604" s="1"/>
      <c r="AI2604" s="1"/>
      <c r="AJ2604" s="1"/>
      <c r="AK2604" s="1"/>
      <c r="AL2604" s="1"/>
      <c r="AM2604" s="1"/>
      <c r="AN2604" s="1"/>
      <c r="AO2604" s="1"/>
      <c r="AP2604" s="1"/>
      <c r="AQ2604" s="1"/>
      <c r="AR2604" s="1"/>
    </row>
    <row r="2605" spans="28:44" ht="12.75">
      <c r="AB2605" s="1"/>
      <c r="AC2605" s="1"/>
      <c r="AD2605" s="2"/>
      <c r="AE2605" s="1"/>
      <c r="AF2605" s="1"/>
      <c r="AG2605" s="1"/>
      <c r="AH2605" s="1"/>
      <c r="AI2605" s="1"/>
      <c r="AJ2605" s="1"/>
      <c r="AK2605" s="1"/>
      <c r="AL2605" s="1"/>
      <c r="AM2605" s="1"/>
      <c r="AN2605" s="1"/>
      <c r="AO2605" s="1"/>
      <c r="AP2605" s="1"/>
      <c r="AQ2605" s="1"/>
      <c r="AR2605" s="1"/>
    </row>
    <row r="2606" spans="28:44" ht="12.75">
      <c r="AB2606" s="1"/>
      <c r="AC2606" s="1"/>
      <c r="AD2606" s="2"/>
      <c r="AE2606" s="1"/>
      <c r="AF2606" s="1"/>
      <c r="AG2606" s="1"/>
      <c r="AH2606" s="1"/>
      <c r="AI2606" s="1"/>
      <c r="AJ2606" s="1"/>
      <c r="AK2606" s="1"/>
      <c r="AL2606" s="1"/>
      <c r="AM2606" s="1"/>
      <c r="AN2606" s="1"/>
      <c r="AO2606" s="1"/>
      <c r="AP2606" s="1"/>
      <c r="AQ2606" s="1"/>
      <c r="AR2606" s="1"/>
    </row>
    <row r="2607" spans="28:44" ht="12.75">
      <c r="AB2607" s="1"/>
      <c r="AC2607" s="1"/>
      <c r="AD2607" s="2"/>
      <c r="AE2607" s="1"/>
      <c r="AF2607" s="1"/>
      <c r="AG2607" s="1"/>
      <c r="AH2607" s="1"/>
      <c r="AI2607" s="1"/>
      <c r="AJ2607" s="1"/>
      <c r="AK2607" s="1"/>
      <c r="AL2607" s="1"/>
      <c r="AM2607" s="1"/>
      <c r="AN2607" s="1"/>
      <c r="AO2607" s="1"/>
      <c r="AP2607" s="1"/>
      <c r="AQ2607" s="1"/>
      <c r="AR2607" s="1"/>
    </row>
    <row r="2608" spans="28:44" ht="12.75">
      <c r="AB2608" s="1"/>
      <c r="AC2608" s="1"/>
      <c r="AD2608" s="2"/>
      <c r="AE2608" s="1"/>
      <c r="AF2608" s="1"/>
      <c r="AG2608" s="1"/>
      <c r="AH2608" s="1"/>
      <c r="AI2608" s="1"/>
      <c r="AJ2608" s="1"/>
      <c r="AK2608" s="1"/>
      <c r="AL2608" s="1"/>
      <c r="AM2608" s="1"/>
      <c r="AN2608" s="1"/>
      <c r="AO2608" s="1"/>
      <c r="AP2608" s="1"/>
      <c r="AQ2608" s="1"/>
      <c r="AR2608" s="1"/>
    </row>
    <row r="2609" spans="28:44" ht="12.75">
      <c r="AB2609" s="1"/>
      <c r="AC2609" s="1"/>
      <c r="AD2609" s="2"/>
      <c r="AE2609" s="1"/>
      <c r="AF2609" s="1"/>
      <c r="AG2609" s="1"/>
      <c r="AH2609" s="1"/>
      <c r="AI2609" s="1"/>
      <c r="AJ2609" s="1"/>
      <c r="AK2609" s="1"/>
      <c r="AL2609" s="1"/>
      <c r="AM2609" s="1"/>
      <c r="AN2609" s="1"/>
      <c r="AO2609" s="1"/>
      <c r="AP2609" s="1"/>
      <c r="AQ2609" s="1"/>
      <c r="AR2609" s="1"/>
    </row>
    <row r="2610" spans="28:44" ht="12.75">
      <c r="AB2610" s="1"/>
      <c r="AC2610" s="1"/>
      <c r="AD2610" s="2"/>
      <c r="AE2610" s="1"/>
      <c r="AF2610" s="1"/>
      <c r="AG2610" s="1"/>
      <c r="AH2610" s="1"/>
      <c r="AI2610" s="1"/>
      <c r="AJ2610" s="1"/>
      <c r="AK2610" s="1"/>
      <c r="AL2610" s="1"/>
      <c r="AM2610" s="1"/>
      <c r="AN2610" s="1"/>
      <c r="AO2610" s="1"/>
      <c r="AP2610" s="1"/>
      <c r="AQ2610" s="1"/>
      <c r="AR2610" s="1"/>
    </row>
    <row r="2611" spans="28:44" ht="12.75">
      <c r="AB2611" s="1"/>
      <c r="AC2611" s="1"/>
      <c r="AD2611" s="2"/>
      <c r="AE2611" s="1"/>
      <c r="AF2611" s="1"/>
      <c r="AG2611" s="1"/>
      <c r="AH2611" s="1"/>
      <c r="AI2611" s="1"/>
      <c r="AJ2611" s="1"/>
      <c r="AK2611" s="1"/>
      <c r="AL2611" s="1"/>
      <c r="AM2611" s="1"/>
      <c r="AN2611" s="1"/>
      <c r="AO2611" s="1"/>
      <c r="AP2611" s="1"/>
      <c r="AQ2611" s="1"/>
      <c r="AR2611" s="1"/>
    </row>
    <row r="2612" spans="28:44" ht="12.75">
      <c r="AB2612" s="1"/>
      <c r="AC2612" s="1"/>
      <c r="AD2612" s="2"/>
      <c r="AE2612" s="1"/>
      <c r="AF2612" s="1"/>
      <c r="AG2612" s="1"/>
      <c r="AH2612" s="1"/>
      <c r="AI2612" s="1"/>
      <c r="AJ2612" s="1"/>
      <c r="AK2612" s="1"/>
      <c r="AL2612" s="1"/>
      <c r="AM2612" s="1"/>
      <c r="AN2612" s="1"/>
      <c r="AO2612" s="1"/>
      <c r="AP2612" s="1"/>
      <c r="AQ2612" s="1"/>
      <c r="AR2612" s="1"/>
    </row>
    <row r="2613" spans="28:44" ht="12.75">
      <c r="AB2613" s="1"/>
      <c r="AC2613" s="1"/>
      <c r="AD2613" s="2"/>
      <c r="AE2613" s="1"/>
      <c r="AF2613" s="1"/>
      <c r="AG2613" s="1"/>
      <c r="AH2613" s="1"/>
      <c r="AI2613" s="1"/>
      <c r="AJ2613" s="1"/>
      <c r="AK2613" s="1"/>
      <c r="AL2613" s="1"/>
      <c r="AM2613" s="1"/>
      <c r="AN2613" s="1"/>
      <c r="AO2613" s="1"/>
      <c r="AP2613" s="1"/>
      <c r="AQ2613" s="1"/>
      <c r="AR2613" s="1"/>
    </row>
    <row r="2614" spans="28:44" ht="12.75">
      <c r="AB2614" s="1"/>
      <c r="AC2614" s="1"/>
      <c r="AD2614" s="2"/>
      <c r="AE2614" s="1"/>
      <c r="AF2614" s="1"/>
      <c r="AG2614" s="1"/>
      <c r="AH2614" s="1"/>
      <c r="AI2614" s="1"/>
      <c r="AJ2614" s="1"/>
      <c r="AK2614" s="1"/>
      <c r="AL2614" s="1"/>
      <c r="AM2614" s="1"/>
      <c r="AN2614" s="1"/>
      <c r="AO2614" s="1"/>
      <c r="AP2614" s="1"/>
      <c r="AQ2614" s="1"/>
      <c r="AR2614" s="1"/>
    </row>
    <row r="2615" spans="28:44" ht="12.75">
      <c r="AB2615" s="1"/>
      <c r="AC2615" s="1"/>
      <c r="AD2615" s="2"/>
      <c r="AE2615" s="1"/>
      <c r="AF2615" s="1"/>
      <c r="AG2615" s="1"/>
      <c r="AH2615" s="1"/>
      <c r="AI2615" s="1"/>
      <c r="AJ2615" s="1"/>
      <c r="AK2615" s="1"/>
      <c r="AL2615" s="1"/>
      <c r="AM2615" s="1"/>
      <c r="AN2615" s="1"/>
      <c r="AO2615" s="1"/>
      <c r="AP2615" s="1"/>
      <c r="AQ2615" s="1"/>
      <c r="AR2615" s="1"/>
    </row>
    <row r="2616" spans="28:44" ht="12.75">
      <c r="AB2616" s="1"/>
      <c r="AC2616" s="1"/>
      <c r="AD2616" s="2"/>
      <c r="AE2616" s="1"/>
      <c r="AF2616" s="1"/>
      <c r="AG2616" s="1"/>
      <c r="AH2616" s="1"/>
      <c r="AI2616" s="1"/>
      <c r="AJ2616" s="1"/>
      <c r="AK2616" s="1"/>
      <c r="AL2616" s="1"/>
      <c r="AM2616" s="1"/>
      <c r="AN2616" s="1"/>
      <c r="AO2616" s="1"/>
      <c r="AP2616" s="1"/>
      <c r="AQ2616" s="1"/>
      <c r="AR2616" s="1"/>
    </row>
    <row r="2617" spans="28:44" ht="12.75">
      <c r="AB2617" s="1"/>
      <c r="AC2617" s="1"/>
      <c r="AD2617" s="2"/>
      <c r="AE2617" s="1"/>
      <c r="AF2617" s="1"/>
      <c r="AG2617" s="1"/>
      <c r="AH2617" s="1"/>
      <c r="AI2617" s="1"/>
      <c r="AJ2617" s="1"/>
      <c r="AK2617" s="1"/>
      <c r="AL2617" s="1"/>
      <c r="AM2617" s="1"/>
      <c r="AN2617" s="1"/>
      <c r="AO2617" s="1"/>
      <c r="AP2617" s="1"/>
      <c r="AQ2617" s="1"/>
      <c r="AR2617" s="1"/>
    </row>
    <row r="2618" spans="28:44" ht="12.75">
      <c r="AB2618" s="1"/>
      <c r="AC2618" s="1"/>
      <c r="AD2618" s="2"/>
      <c r="AE2618" s="1"/>
      <c r="AF2618" s="1"/>
      <c r="AG2618" s="1"/>
      <c r="AH2618" s="1"/>
      <c r="AI2618" s="1"/>
      <c r="AJ2618" s="1"/>
      <c r="AK2618" s="1"/>
      <c r="AL2618" s="1"/>
      <c r="AM2618" s="1"/>
      <c r="AN2618" s="1"/>
      <c r="AO2618" s="1"/>
      <c r="AP2618" s="1"/>
      <c r="AQ2618" s="1"/>
      <c r="AR2618" s="1"/>
    </row>
    <row r="2619" spans="28:44" ht="12.75">
      <c r="AB2619" s="1"/>
      <c r="AC2619" s="1"/>
      <c r="AD2619" s="2"/>
      <c r="AE2619" s="1"/>
      <c r="AF2619" s="1"/>
      <c r="AG2619" s="1"/>
      <c r="AH2619" s="1"/>
      <c r="AI2619" s="1"/>
      <c r="AJ2619" s="1"/>
      <c r="AK2619" s="1"/>
      <c r="AL2619" s="1"/>
      <c r="AM2619" s="1"/>
      <c r="AN2619" s="1"/>
      <c r="AO2619" s="1"/>
      <c r="AP2619" s="1"/>
      <c r="AQ2619" s="1"/>
      <c r="AR2619" s="1"/>
    </row>
    <row r="2620" spans="28:44" ht="12.75">
      <c r="AB2620" s="1"/>
      <c r="AC2620" s="1"/>
      <c r="AD2620" s="2"/>
      <c r="AE2620" s="1"/>
      <c r="AF2620" s="1"/>
      <c r="AG2620" s="1"/>
      <c r="AH2620" s="1"/>
      <c r="AI2620" s="1"/>
      <c r="AJ2620" s="1"/>
      <c r="AK2620" s="1"/>
      <c r="AL2620" s="1"/>
      <c r="AM2620" s="1"/>
      <c r="AN2620" s="1"/>
      <c r="AO2620" s="1"/>
      <c r="AP2620" s="1"/>
      <c r="AQ2620" s="1"/>
      <c r="AR2620" s="1"/>
    </row>
    <row r="2621" spans="28:44" ht="12.75">
      <c r="AB2621" s="1"/>
      <c r="AC2621" s="1"/>
      <c r="AD2621" s="2"/>
      <c r="AE2621" s="1"/>
      <c r="AF2621" s="1"/>
      <c r="AG2621" s="1"/>
      <c r="AH2621" s="1"/>
      <c r="AI2621" s="1"/>
      <c r="AJ2621" s="1"/>
      <c r="AK2621" s="1"/>
      <c r="AL2621" s="1"/>
      <c r="AM2621" s="1"/>
      <c r="AN2621" s="1"/>
      <c r="AO2621" s="1"/>
      <c r="AP2621" s="1"/>
      <c r="AQ2621" s="1"/>
      <c r="AR2621" s="1"/>
    </row>
    <row r="2622" spans="28:44" ht="12.75">
      <c r="AB2622" s="1"/>
      <c r="AC2622" s="1"/>
      <c r="AD2622" s="2"/>
      <c r="AE2622" s="1"/>
      <c r="AF2622" s="1"/>
      <c r="AG2622" s="1"/>
      <c r="AH2622" s="1"/>
      <c r="AI2622" s="1"/>
      <c r="AJ2622" s="1"/>
      <c r="AK2622" s="1"/>
      <c r="AL2622" s="1"/>
      <c r="AM2622" s="1"/>
      <c r="AN2622" s="1"/>
      <c r="AO2622" s="1"/>
      <c r="AP2622" s="1"/>
      <c r="AQ2622" s="1"/>
      <c r="AR2622" s="1"/>
    </row>
    <row r="2623" spans="28:44" ht="12.75">
      <c r="AB2623" s="1"/>
      <c r="AC2623" s="1"/>
      <c r="AD2623" s="2"/>
      <c r="AE2623" s="1"/>
      <c r="AF2623" s="1"/>
      <c r="AG2623" s="1"/>
      <c r="AH2623" s="1"/>
      <c r="AI2623" s="1"/>
      <c r="AJ2623" s="1"/>
      <c r="AK2623" s="1"/>
      <c r="AL2623" s="1"/>
      <c r="AM2623" s="1"/>
      <c r="AN2623" s="1"/>
      <c r="AO2623" s="1"/>
      <c r="AP2623" s="1"/>
      <c r="AQ2623" s="1"/>
      <c r="AR2623" s="1"/>
    </row>
    <row r="2624" spans="28:44" ht="12.75">
      <c r="AB2624" s="1"/>
      <c r="AC2624" s="1"/>
      <c r="AD2624" s="2"/>
      <c r="AE2624" s="1"/>
      <c r="AF2624" s="1"/>
      <c r="AG2624" s="1"/>
      <c r="AH2624" s="1"/>
      <c r="AI2624" s="1"/>
      <c r="AJ2624" s="1"/>
      <c r="AK2624" s="1"/>
      <c r="AL2624" s="1"/>
      <c r="AM2624" s="1"/>
      <c r="AN2624" s="1"/>
      <c r="AO2624" s="1"/>
      <c r="AP2624" s="1"/>
      <c r="AQ2624" s="1"/>
      <c r="AR2624" s="1"/>
    </row>
    <row r="2625" spans="28:44" ht="12.75">
      <c r="AB2625" s="1"/>
      <c r="AC2625" s="1"/>
      <c r="AD2625" s="2"/>
      <c r="AE2625" s="1"/>
      <c r="AF2625" s="1"/>
      <c r="AG2625" s="1"/>
      <c r="AH2625" s="1"/>
      <c r="AI2625" s="1"/>
      <c r="AJ2625" s="1"/>
      <c r="AK2625" s="1"/>
      <c r="AL2625" s="1"/>
      <c r="AM2625" s="1"/>
      <c r="AN2625" s="1"/>
      <c r="AO2625" s="1"/>
      <c r="AP2625" s="1"/>
      <c r="AQ2625" s="1"/>
      <c r="AR2625" s="1"/>
    </row>
    <row r="2626" spans="28:44" ht="12.75">
      <c r="AB2626" s="1"/>
      <c r="AC2626" s="1"/>
      <c r="AD2626" s="2"/>
      <c r="AE2626" s="1"/>
      <c r="AF2626" s="1"/>
      <c r="AG2626" s="1"/>
      <c r="AH2626" s="1"/>
      <c r="AI2626" s="1"/>
      <c r="AJ2626" s="1"/>
      <c r="AK2626" s="1"/>
      <c r="AL2626" s="1"/>
      <c r="AM2626" s="1"/>
      <c r="AN2626" s="1"/>
      <c r="AO2626" s="1"/>
      <c r="AP2626" s="1"/>
      <c r="AQ2626" s="1"/>
      <c r="AR2626" s="1"/>
    </row>
    <row r="2627" spans="28:44" ht="12.75">
      <c r="AB2627" s="1"/>
      <c r="AC2627" s="1"/>
      <c r="AD2627" s="2"/>
      <c r="AE2627" s="1"/>
      <c r="AF2627" s="1"/>
      <c r="AG2627" s="1"/>
      <c r="AH2627" s="1"/>
      <c r="AI2627" s="1"/>
      <c r="AJ2627" s="1"/>
      <c r="AK2627" s="1"/>
      <c r="AL2627" s="1"/>
      <c r="AM2627" s="1"/>
      <c r="AN2627" s="1"/>
      <c r="AO2627" s="1"/>
      <c r="AP2627" s="1"/>
      <c r="AQ2627" s="1"/>
      <c r="AR2627" s="1"/>
    </row>
    <row r="2628" spans="28:44" ht="12.75">
      <c r="AB2628" s="1"/>
      <c r="AC2628" s="1"/>
      <c r="AD2628" s="2"/>
      <c r="AE2628" s="1"/>
      <c r="AF2628" s="1"/>
      <c r="AG2628" s="1"/>
      <c r="AH2628" s="1"/>
      <c r="AI2628" s="1"/>
      <c r="AJ2628" s="1"/>
      <c r="AK2628" s="1"/>
      <c r="AL2628" s="1"/>
      <c r="AM2628" s="1"/>
      <c r="AN2628" s="1"/>
      <c r="AO2628" s="1"/>
      <c r="AP2628" s="1"/>
      <c r="AQ2628" s="1"/>
      <c r="AR2628" s="1"/>
    </row>
    <row r="2629" spans="28:44" ht="12.75">
      <c r="AB2629" s="1"/>
      <c r="AC2629" s="1"/>
      <c r="AD2629" s="2"/>
      <c r="AE2629" s="1"/>
      <c r="AF2629" s="1"/>
      <c r="AG2629" s="1"/>
      <c r="AH2629" s="1"/>
      <c r="AI2629" s="1"/>
      <c r="AJ2629" s="1"/>
      <c r="AK2629" s="1"/>
      <c r="AL2629" s="1"/>
      <c r="AM2629" s="1"/>
      <c r="AN2629" s="1"/>
      <c r="AO2629" s="1"/>
      <c r="AP2629" s="1"/>
      <c r="AQ2629" s="1"/>
      <c r="AR2629" s="1"/>
    </row>
    <row r="2630" spans="28:44" ht="12.75">
      <c r="AB2630" s="1"/>
      <c r="AC2630" s="1"/>
      <c r="AD2630" s="2"/>
      <c r="AE2630" s="1"/>
      <c r="AF2630" s="1"/>
      <c r="AG2630" s="1"/>
      <c r="AH2630" s="1"/>
      <c r="AI2630" s="1"/>
      <c r="AJ2630" s="1"/>
      <c r="AK2630" s="1"/>
      <c r="AL2630" s="1"/>
      <c r="AM2630" s="1"/>
      <c r="AN2630" s="1"/>
      <c r="AO2630" s="1"/>
      <c r="AP2630" s="1"/>
      <c r="AQ2630" s="1"/>
      <c r="AR2630" s="1"/>
    </row>
    <row r="2631" spans="28:44" ht="12.75">
      <c r="AB2631" s="1"/>
      <c r="AC2631" s="1"/>
      <c r="AD2631" s="2"/>
      <c r="AE2631" s="1"/>
      <c r="AF2631" s="1"/>
      <c r="AG2631" s="1"/>
      <c r="AH2631" s="1"/>
      <c r="AI2631" s="1"/>
      <c r="AJ2631" s="1"/>
      <c r="AK2631" s="1"/>
      <c r="AL2631" s="1"/>
      <c r="AM2631" s="1"/>
      <c r="AN2631" s="1"/>
      <c r="AO2631" s="1"/>
      <c r="AP2631" s="1"/>
      <c r="AQ2631" s="1"/>
      <c r="AR2631" s="1"/>
    </row>
    <row r="2632" spans="28:44" ht="12.75">
      <c r="AB2632" s="1"/>
      <c r="AC2632" s="1"/>
      <c r="AD2632" s="2"/>
      <c r="AE2632" s="1"/>
      <c r="AF2632" s="1"/>
      <c r="AG2632" s="1"/>
      <c r="AH2632" s="1"/>
      <c r="AI2632" s="1"/>
      <c r="AJ2632" s="1"/>
      <c r="AK2632" s="1"/>
      <c r="AL2632" s="1"/>
      <c r="AM2632" s="1"/>
      <c r="AN2632" s="1"/>
      <c r="AO2632" s="1"/>
      <c r="AP2632" s="1"/>
      <c r="AQ2632" s="1"/>
      <c r="AR2632" s="1"/>
    </row>
    <row r="2633" spans="28:44" ht="12.75">
      <c r="AB2633" s="1"/>
      <c r="AC2633" s="1"/>
      <c r="AD2633" s="2"/>
      <c r="AE2633" s="1"/>
      <c r="AF2633" s="1"/>
      <c r="AG2633" s="1"/>
      <c r="AH2633" s="1"/>
      <c r="AI2633" s="1"/>
      <c r="AJ2633" s="1"/>
      <c r="AK2633" s="1"/>
      <c r="AL2633" s="1"/>
      <c r="AM2633" s="1"/>
      <c r="AN2633" s="1"/>
      <c r="AO2633" s="1"/>
      <c r="AP2633" s="1"/>
      <c r="AQ2633" s="1"/>
      <c r="AR2633" s="1"/>
    </row>
    <row r="2634" spans="28:44" ht="12.75">
      <c r="AB2634" s="1"/>
      <c r="AC2634" s="1"/>
      <c r="AD2634" s="2"/>
      <c r="AE2634" s="1"/>
      <c r="AF2634" s="1"/>
      <c r="AG2634" s="1"/>
      <c r="AH2634" s="1"/>
      <c r="AI2634" s="1"/>
      <c r="AJ2634" s="1"/>
      <c r="AK2634" s="1"/>
      <c r="AL2634" s="1"/>
      <c r="AM2634" s="1"/>
      <c r="AN2634" s="1"/>
      <c r="AO2634" s="1"/>
      <c r="AP2634" s="1"/>
      <c r="AQ2634" s="1"/>
      <c r="AR2634" s="1"/>
    </row>
    <row r="2635" spans="28:44" ht="12.75">
      <c r="AB2635" s="1"/>
      <c r="AC2635" s="1"/>
      <c r="AD2635" s="2"/>
      <c r="AE2635" s="1"/>
      <c r="AF2635" s="1"/>
      <c r="AG2635" s="1"/>
      <c r="AH2635" s="1"/>
      <c r="AI2635" s="1"/>
      <c r="AJ2635" s="1"/>
      <c r="AK2635" s="1"/>
      <c r="AL2635" s="1"/>
      <c r="AM2635" s="1"/>
      <c r="AN2635" s="1"/>
      <c r="AO2635" s="1"/>
      <c r="AP2635" s="1"/>
      <c r="AQ2635" s="1"/>
      <c r="AR2635" s="1"/>
    </row>
    <row r="2636" spans="28:44" ht="12.75">
      <c r="AB2636" s="1"/>
      <c r="AC2636" s="1"/>
      <c r="AD2636" s="2"/>
      <c r="AE2636" s="1"/>
      <c r="AF2636" s="1"/>
      <c r="AG2636" s="1"/>
      <c r="AH2636" s="1"/>
      <c r="AI2636" s="1"/>
      <c r="AJ2636" s="1"/>
      <c r="AK2636" s="1"/>
      <c r="AL2636" s="1"/>
      <c r="AM2636" s="1"/>
      <c r="AN2636" s="1"/>
      <c r="AO2636" s="1"/>
      <c r="AP2636" s="1"/>
      <c r="AQ2636" s="1"/>
      <c r="AR2636" s="1"/>
    </row>
    <row r="2637" spans="28:44" ht="12.75">
      <c r="AB2637" s="1"/>
      <c r="AC2637" s="1"/>
      <c r="AD2637" s="2"/>
      <c r="AE2637" s="1"/>
      <c r="AF2637" s="1"/>
      <c r="AG2637" s="1"/>
      <c r="AH2637" s="1"/>
      <c r="AI2637" s="1"/>
      <c r="AJ2637" s="1"/>
      <c r="AK2637" s="1"/>
      <c r="AL2637" s="1"/>
      <c r="AM2637" s="1"/>
      <c r="AN2637" s="1"/>
      <c r="AO2637" s="1"/>
      <c r="AP2637" s="1"/>
      <c r="AQ2637" s="1"/>
      <c r="AR2637" s="1"/>
    </row>
    <row r="2638" spans="28:44" ht="12.75">
      <c r="AB2638" s="1"/>
      <c r="AC2638" s="1"/>
      <c r="AD2638" s="2"/>
      <c r="AE2638" s="1"/>
      <c r="AF2638" s="1"/>
      <c r="AG2638" s="1"/>
      <c r="AH2638" s="1"/>
      <c r="AI2638" s="1"/>
      <c r="AJ2638" s="1"/>
      <c r="AK2638" s="1"/>
      <c r="AL2638" s="1"/>
      <c r="AM2638" s="1"/>
      <c r="AN2638" s="1"/>
      <c r="AO2638" s="1"/>
      <c r="AP2638" s="1"/>
      <c r="AQ2638" s="1"/>
      <c r="AR2638" s="1"/>
    </row>
    <row r="2639" spans="28:44" ht="12.75">
      <c r="AB2639" s="1"/>
      <c r="AC2639" s="1"/>
      <c r="AD2639" s="2"/>
      <c r="AE2639" s="1"/>
      <c r="AF2639" s="1"/>
      <c r="AG2639" s="1"/>
      <c r="AH2639" s="1"/>
      <c r="AI2639" s="1"/>
      <c r="AJ2639" s="1"/>
      <c r="AK2639" s="1"/>
      <c r="AL2639" s="1"/>
      <c r="AM2639" s="1"/>
      <c r="AN2639" s="1"/>
      <c r="AO2639" s="1"/>
      <c r="AP2639" s="1"/>
      <c r="AQ2639" s="1"/>
      <c r="AR2639" s="1"/>
    </row>
    <row r="2640" spans="28:44" ht="12.75">
      <c r="AB2640" s="1"/>
      <c r="AC2640" s="1"/>
      <c r="AD2640" s="2"/>
      <c r="AE2640" s="1"/>
      <c r="AF2640" s="1"/>
      <c r="AG2640" s="1"/>
      <c r="AH2640" s="1"/>
      <c r="AI2640" s="1"/>
      <c r="AJ2640" s="1"/>
      <c r="AK2640" s="1"/>
      <c r="AL2640" s="1"/>
      <c r="AM2640" s="1"/>
      <c r="AN2640" s="1"/>
      <c r="AO2640" s="1"/>
      <c r="AP2640" s="1"/>
      <c r="AQ2640" s="1"/>
      <c r="AR2640" s="1"/>
    </row>
    <row r="2641" spans="28:44" ht="12.75">
      <c r="AB2641" s="1"/>
      <c r="AC2641" s="1"/>
      <c r="AD2641" s="2"/>
      <c r="AE2641" s="1"/>
      <c r="AF2641" s="1"/>
      <c r="AG2641" s="1"/>
      <c r="AH2641" s="1"/>
      <c r="AI2641" s="1"/>
      <c r="AJ2641" s="1"/>
      <c r="AK2641" s="1"/>
      <c r="AL2641" s="1"/>
      <c r="AM2641" s="1"/>
      <c r="AN2641" s="1"/>
      <c r="AO2641" s="1"/>
      <c r="AP2641" s="1"/>
      <c r="AQ2641" s="1"/>
      <c r="AR2641" s="1"/>
    </row>
    <row r="2642" spans="28:44" ht="12.75">
      <c r="AB2642" s="1"/>
      <c r="AC2642" s="1"/>
      <c r="AD2642" s="2"/>
      <c r="AE2642" s="1"/>
      <c r="AF2642" s="1"/>
      <c r="AG2642" s="1"/>
      <c r="AH2642" s="1"/>
      <c r="AI2642" s="1"/>
      <c r="AJ2642" s="1"/>
      <c r="AK2642" s="1"/>
      <c r="AL2642" s="1"/>
      <c r="AM2642" s="1"/>
      <c r="AN2642" s="1"/>
      <c r="AO2642" s="1"/>
      <c r="AP2642" s="1"/>
      <c r="AQ2642" s="1"/>
      <c r="AR2642" s="1"/>
    </row>
    <row r="2643" spans="28:44" ht="12.75">
      <c r="AB2643" s="1"/>
      <c r="AC2643" s="1"/>
      <c r="AD2643" s="2"/>
      <c r="AE2643" s="1"/>
      <c r="AF2643" s="1"/>
      <c r="AG2643" s="1"/>
      <c r="AH2643" s="1"/>
      <c r="AI2643" s="1"/>
      <c r="AJ2643" s="1"/>
      <c r="AK2643" s="1"/>
      <c r="AL2643" s="1"/>
      <c r="AM2643" s="1"/>
      <c r="AN2643" s="1"/>
      <c r="AO2643" s="1"/>
      <c r="AP2643" s="1"/>
      <c r="AQ2643" s="1"/>
      <c r="AR2643" s="1"/>
    </row>
    <row r="2644" spans="28:44" ht="12.75">
      <c r="AB2644" s="1"/>
      <c r="AC2644" s="1"/>
      <c r="AD2644" s="2"/>
      <c r="AE2644" s="1"/>
      <c r="AF2644" s="1"/>
      <c r="AG2644" s="1"/>
      <c r="AH2644" s="1"/>
      <c r="AI2644" s="1"/>
      <c r="AJ2644" s="1"/>
      <c r="AK2644" s="1"/>
      <c r="AL2644" s="1"/>
      <c r="AM2644" s="1"/>
      <c r="AN2644" s="1"/>
      <c r="AO2644" s="1"/>
      <c r="AP2644" s="1"/>
      <c r="AQ2644" s="1"/>
      <c r="AR2644" s="1"/>
    </row>
    <row r="2645" spans="28:44" ht="12.75">
      <c r="AB2645" s="1"/>
      <c r="AC2645" s="1"/>
      <c r="AD2645" s="2"/>
      <c r="AE2645" s="1"/>
      <c r="AF2645" s="1"/>
      <c r="AG2645" s="1"/>
      <c r="AH2645" s="1"/>
      <c r="AI2645" s="1"/>
      <c r="AJ2645" s="1"/>
      <c r="AK2645" s="1"/>
      <c r="AL2645" s="1"/>
      <c r="AM2645" s="1"/>
      <c r="AN2645" s="1"/>
      <c r="AO2645" s="1"/>
      <c r="AP2645" s="1"/>
      <c r="AQ2645" s="1"/>
      <c r="AR2645" s="1"/>
    </row>
    <row r="2646" spans="28:44" ht="12.75">
      <c r="AB2646" s="1"/>
      <c r="AC2646" s="1"/>
      <c r="AD2646" s="2"/>
      <c r="AE2646" s="1"/>
      <c r="AF2646" s="1"/>
      <c r="AG2646" s="1"/>
      <c r="AH2646" s="1"/>
      <c r="AI2646" s="1"/>
      <c r="AJ2646" s="1"/>
      <c r="AK2646" s="1"/>
      <c r="AL2646" s="1"/>
      <c r="AM2646" s="1"/>
      <c r="AN2646" s="1"/>
      <c r="AO2646" s="1"/>
      <c r="AP2646" s="1"/>
      <c r="AQ2646" s="1"/>
      <c r="AR2646" s="1"/>
    </row>
    <row r="2647" spans="28:44" ht="12.75">
      <c r="AB2647" s="1"/>
      <c r="AC2647" s="1"/>
      <c r="AD2647" s="2"/>
      <c r="AE2647" s="1"/>
      <c r="AF2647" s="1"/>
      <c r="AG2647" s="1"/>
      <c r="AH2647" s="1"/>
      <c r="AI2647" s="1"/>
      <c r="AJ2647" s="1"/>
      <c r="AK2647" s="1"/>
      <c r="AL2647" s="1"/>
      <c r="AM2647" s="1"/>
      <c r="AN2647" s="1"/>
      <c r="AO2647" s="1"/>
      <c r="AP2647" s="1"/>
      <c r="AQ2647" s="1"/>
      <c r="AR2647" s="1"/>
    </row>
    <row r="2648" spans="28:44" ht="12.75">
      <c r="AB2648" s="1"/>
      <c r="AC2648" s="1"/>
      <c r="AD2648" s="2"/>
      <c r="AE2648" s="1"/>
      <c r="AF2648" s="1"/>
      <c r="AG2648" s="1"/>
      <c r="AH2648" s="1"/>
      <c r="AI2648" s="1"/>
      <c r="AJ2648" s="1"/>
      <c r="AK2648" s="1"/>
      <c r="AL2648" s="1"/>
      <c r="AM2648" s="1"/>
      <c r="AN2648" s="1"/>
      <c r="AO2648" s="1"/>
      <c r="AP2648" s="1"/>
      <c r="AQ2648" s="1"/>
      <c r="AR2648" s="1"/>
    </row>
    <row r="2649" spans="28:44" ht="12.75">
      <c r="AB2649" s="1"/>
      <c r="AC2649" s="1"/>
      <c r="AD2649" s="2"/>
      <c r="AE2649" s="1"/>
      <c r="AF2649" s="1"/>
      <c r="AG2649" s="1"/>
      <c r="AH2649" s="1"/>
      <c r="AI2649" s="1"/>
      <c r="AJ2649" s="1"/>
      <c r="AK2649" s="1"/>
      <c r="AL2649" s="1"/>
      <c r="AM2649" s="1"/>
      <c r="AN2649" s="1"/>
      <c r="AO2649" s="1"/>
      <c r="AP2649" s="1"/>
      <c r="AQ2649" s="1"/>
      <c r="AR2649" s="1"/>
    </row>
    <row r="2650" spans="28:44" ht="12.75">
      <c r="AB2650" s="1"/>
      <c r="AC2650" s="1"/>
      <c r="AD2650" s="2"/>
      <c r="AE2650" s="1"/>
      <c r="AF2650" s="1"/>
      <c r="AG2650" s="1"/>
      <c r="AH2650" s="1"/>
      <c r="AI2650" s="1"/>
      <c r="AJ2650" s="1"/>
      <c r="AK2650" s="1"/>
      <c r="AL2650" s="1"/>
      <c r="AM2650" s="1"/>
      <c r="AN2650" s="1"/>
      <c r="AO2650" s="1"/>
      <c r="AP2650" s="1"/>
      <c r="AQ2650" s="1"/>
      <c r="AR2650" s="1"/>
    </row>
    <row r="2651" spans="28:44" ht="12.75">
      <c r="AB2651" s="1"/>
      <c r="AC2651" s="1"/>
      <c r="AD2651" s="2"/>
      <c r="AE2651" s="1"/>
      <c r="AF2651" s="1"/>
      <c r="AG2651" s="1"/>
      <c r="AH2651" s="1"/>
      <c r="AI2651" s="1"/>
      <c r="AJ2651" s="1"/>
      <c r="AK2651" s="1"/>
      <c r="AL2651" s="1"/>
      <c r="AM2651" s="1"/>
      <c r="AN2651" s="1"/>
      <c r="AO2651" s="1"/>
      <c r="AP2651" s="1"/>
      <c r="AQ2651" s="1"/>
      <c r="AR2651" s="1"/>
    </row>
    <row r="2652" spans="28:44" ht="12.75">
      <c r="AB2652" s="1"/>
      <c r="AC2652" s="1"/>
      <c r="AD2652" s="2"/>
      <c r="AE2652" s="1"/>
      <c r="AF2652" s="1"/>
      <c r="AG2652" s="1"/>
      <c r="AH2652" s="1"/>
      <c r="AI2652" s="1"/>
      <c r="AJ2652" s="1"/>
      <c r="AK2652" s="1"/>
      <c r="AL2652" s="1"/>
      <c r="AM2652" s="1"/>
      <c r="AN2652" s="1"/>
      <c r="AO2652" s="1"/>
      <c r="AP2652" s="1"/>
      <c r="AQ2652" s="1"/>
      <c r="AR2652" s="1"/>
    </row>
    <row r="2653" spans="28:44" ht="12.75">
      <c r="AB2653" s="1"/>
      <c r="AC2653" s="1"/>
      <c r="AD2653" s="2"/>
      <c r="AE2653" s="1"/>
      <c r="AF2653" s="1"/>
      <c r="AG2653" s="1"/>
      <c r="AH2653" s="1"/>
      <c r="AI2653" s="1"/>
      <c r="AJ2653" s="1"/>
      <c r="AK2653" s="1"/>
      <c r="AL2653" s="1"/>
      <c r="AM2653" s="1"/>
      <c r="AN2653" s="1"/>
      <c r="AO2653" s="1"/>
      <c r="AP2653" s="1"/>
      <c r="AQ2653" s="1"/>
      <c r="AR2653" s="1"/>
    </row>
    <row r="2654" spans="28:44" ht="12.75">
      <c r="AB2654" s="1"/>
      <c r="AC2654" s="1"/>
      <c r="AD2654" s="2"/>
      <c r="AE2654" s="1"/>
      <c r="AF2654" s="1"/>
      <c r="AG2654" s="1"/>
      <c r="AH2654" s="1"/>
      <c r="AI2654" s="1"/>
      <c r="AJ2654" s="1"/>
      <c r="AK2654" s="1"/>
      <c r="AL2654" s="1"/>
      <c r="AM2654" s="1"/>
      <c r="AN2654" s="1"/>
      <c r="AO2654" s="1"/>
      <c r="AP2654" s="1"/>
      <c r="AQ2654" s="1"/>
      <c r="AR2654" s="1"/>
    </row>
    <row r="2655" spans="28:44" ht="12.75">
      <c r="AB2655" s="1"/>
      <c r="AC2655" s="1"/>
      <c r="AD2655" s="2"/>
      <c r="AE2655" s="1"/>
      <c r="AF2655" s="1"/>
      <c r="AG2655" s="1"/>
      <c r="AH2655" s="1"/>
      <c r="AI2655" s="1"/>
      <c r="AJ2655" s="1"/>
      <c r="AK2655" s="1"/>
      <c r="AL2655" s="1"/>
      <c r="AM2655" s="1"/>
      <c r="AN2655" s="1"/>
      <c r="AO2655" s="1"/>
      <c r="AP2655" s="1"/>
      <c r="AQ2655" s="1"/>
      <c r="AR2655" s="1"/>
    </row>
    <row r="2656" spans="28:44" ht="12.75">
      <c r="AB2656" s="1"/>
      <c r="AC2656" s="1"/>
      <c r="AD2656" s="2"/>
      <c r="AE2656" s="1"/>
      <c r="AF2656" s="1"/>
      <c r="AG2656" s="1"/>
      <c r="AH2656" s="1"/>
      <c r="AI2656" s="1"/>
      <c r="AJ2656" s="1"/>
      <c r="AK2656" s="1"/>
      <c r="AL2656" s="1"/>
      <c r="AM2656" s="1"/>
      <c r="AN2656" s="1"/>
      <c r="AO2656" s="1"/>
      <c r="AP2656" s="1"/>
      <c r="AQ2656" s="1"/>
      <c r="AR2656" s="1"/>
    </row>
    <row r="2657" spans="28:44" ht="12.75">
      <c r="AB2657" s="1"/>
      <c r="AC2657" s="1"/>
      <c r="AD2657" s="2"/>
      <c r="AE2657" s="1"/>
      <c r="AF2657" s="1"/>
      <c r="AG2657" s="1"/>
      <c r="AH2657" s="1"/>
      <c r="AI2657" s="1"/>
      <c r="AJ2657" s="1"/>
      <c r="AK2657" s="1"/>
      <c r="AL2657" s="1"/>
      <c r="AM2657" s="1"/>
      <c r="AN2657" s="1"/>
      <c r="AO2657" s="1"/>
      <c r="AP2657" s="1"/>
      <c r="AQ2657" s="1"/>
      <c r="AR2657" s="1"/>
    </row>
    <row r="2658" spans="28:44" ht="12.75">
      <c r="AB2658" s="1"/>
      <c r="AC2658" s="1"/>
      <c r="AD2658" s="2"/>
      <c r="AE2658" s="1"/>
      <c r="AF2658" s="1"/>
      <c r="AG2658" s="1"/>
      <c r="AH2658" s="1"/>
      <c r="AI2658" s="1"/>
      <c r="AJ2658" s="1"/>
      <c r="AK2658" s="1"/>
      <c r="AL2658" s="1"/>
      <c r="AM2658" s="1"/>
      <c r="AN2658" s="1"/>
      <c r="AO2658" s="1"/>
      <c r="AP2658" s="1"/>
      <c r="AQ2658" s="1"/>
      <c r="AR2658" s="1"/>
    </row>
    <row r="2659" spans="28:44" ht="12.75">
      <c r="AB2659" s="1"/>
      <c r="AC2659" s="1"/>
      <c r="AD2659" s="2"/>
      <c r="AE2659" s="1"/>
      <c r="AF2659" s="1"/>
      <c r="AG2659" s="1"/>
      <c r="AH2659" s="1"/>
      <c r="AI2659" s="1"/>
      <c r="AJ2659" s="1"/>
      <c r="AK2659" s="1"/>
      <c r="AL2659" s="1"/>
      <c r="AM2659" s="1"/>
      <c r="AN2659" s="1"/>
      <c r="AO2659" s="1"/>
      <c r="AP2659" s="1"/>
      <c r="AQ2659" s="1"/>
      <c r="AR2659" s="1"/>
    </row>
    <row r="2660" spans="28:44" ht="12.75">
      <c r="AB2660" s="1"/>
      <c r="AC2660" s="1"/>
      <c r="AD2660" s="2"/>
      <c r="AE2660" s="1"/>
      <c r="AF2660" s="1"/>
      <c r="AG2660" s="1"/>
      <c r="AH2660" s="1"/>
      <c r="AI2660" s="1"/>
      <c r="AJ2660" s="1"/>
      <c r="AK2660" s="1"/>
      <c r="AL2660" s="1"/>
      <c r="AM2660" s="1"/>
      <c r="AN2660" s="1"/>
      <c r="AO2660" s="1"/>
      <c r="AP2660" s="1"/>
      <c r="AQ2660" s="1"/>
      <c r="AR2660" s="1"/>
    </row>
    <row r="2661" spans="28:44" ht="12.75">
      <c r="AB2661" s="1"/>
      <c r="AC2661" s="1"/>
      <c r="AD2661" s="2"/>
      <c r="AE2661" s="1"/>
      <c r="AF2661" s="1"/>
      <c r="AG2661" s="1"/>
      <c r="AH2661" s="1"/>
      <c r="AI2661" s="1"/>
      <c r="AJ2661" s="1"/>
      <c r="AK2661" s="1"/>
      <c r="AL2661" s="1"/>
      <c r="AM2661" s="1"/>
      <c r="AN2661" s="1"/>
      <c r="AO2661" s="1"/>
      <c r="AP2661" s="1"/>
      <c r="AQ2661" s="1"/>
      <c r="AR2661" s="1"/>
    </row>
    <row r="2662" spans="28:44" ht="12.75">
      <c r="AB2662" s="1"/>
      <c r="AC2662" s="1"/>
      <c r="AD2662" s="2"/>
      <c r="AE2662" s="1"/>
      <c r="AF2662" s="1"/>
      <c r="AG2662" s="1"/>
      <c r="AH2662" s="1"/>
      <c r="AI2662" s="1"/>
      <c r="AJ2662" s="1"/>
      <c r="AK2662" s="1"/>
      <c r="AL2662" s="1"/>
      <c r="AM2662" s="1"/>
      <c r="AN2662" s="1"/>
      <c r="AO2662" s="1"/>
      <c r="AP2662" s="1"/>
      <c r="AQ2662" s="1"/>
      <c r="AR2662" s="1"/>
    </row>
    <row r="2663" spans="28:44" ht="12.75">
      <c r="AB2663" s="1"/>
      <c r="AC2663" s="1"/>
      <c r="AD2663" s="2"/>
      <c r="AE2663" s="1"/>
      <c r="AF2663" s="1"/>
      <c r="AG2663" s="1"/>
      <c r="AH2663" s="1"/>
      <c r="AI2663" s="1"/>
      <c r="AJ2663" s="1"/>
      <c r="AK2663" s="1"/>
      <c r="AL2663" s="1"/>
      <c r="AM2663" s="1"/>
      <c r="AN2663" s="1"/>
      <c r="AO2663" s="1"/>
      <c r="AP2663" s="1"/>
      <c r="AQ2663" s="1"/>
      <c r="AR2663" s="1"/>
    </row>
    <row r="2664" spans="28:44" ht="12.75">
      <c r="AB2664" s="1"/>
      <c r="AC2664" s="1"/>
      <c r="AD2664" s="2"/>
      <c r="AE2664" s="1"/>
      <c r="AF2664" s="1"/>
      <c r="AG2664" s="1"/>
      <c r="AH2664" s="1"/>
      <c r="AI2664" s="1"/>
      <c r="AJ2664" s="1"/>
      <c r="AK2664" s="1"/>
      <c r="AL2664" s="1"/>
      <c r="AM2664" s="1"/>
      <c r="AN2664" s="1"/>
      <c r="AO2664" s="1"/>
      <c r="AP2664" s="1"/>
      <c r="AQ2664" s="1"/>
      <c r="AR2664" s="1"/>
    </row>
    <row r="2665" spans="28:44" ht="12.75">
      <c r="AB2665" s="1"/>
      <c r="AC2665" s="1"/>
      <c r="AD2665" s="2"/>
      <c r="AE2665" s="1"/>
      <c r="AF2665" s="1"/>
      <c r="AG2665" s="1"/>
      <c r="AH2665" s="1"/>
      <c r="AI2665" s="1"/>
      <c r="AJ2665" s="1"/>
      <c r="AK2665" s="1"/>
      <c r="AL2665" s="1"/>
      <c r="AM2665" s="1"/>
      <c r="AN2665" s="1"/>
      <c r="AO2665" s="1"/>
      <c r="AP2665" s="1"/>
      <c r="AQ2665" s="1"/>
      <c r="AR2665" s="1"/>
    </row>
    <row r="2666" spans="28:44" ht="12.75">
      <c r="AB2666" s="1"/>
      <c r="AC2666" s="1"/>
      <c r="AD2666" s="2"/>
      <c r="AE2666" s="1"/>
      <c r="AF2666" s="1"/>
      <c r="AG2666" s="1"/>
      <c r="AH2666" s="1"/>
      <c r="AI2666" s="1"/>
      <c r="AJ2666" s="1"/>
      <c r="AK2666" s="1"/>
      <c r="AL2666" s="1"/>
      <c r="AM2666" s="1"/>
      <c r="AN2666" s="1"/>
      <c r="AO2666" s="1"/>
      <c r="AP2666" s="1"/>
      <c r="AQ2666" s="1"/>
      <c r="AR2666" s="1"/>
    </row>
    <row r="2667" spans="28:44" ht="12.75">
      <c r="AB2667" s="1"/>
      <c r="AC2667" s="1"/>
      <c r="AD2667" s="2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</row>
    <row r="2668" spans="28:44" ht="12.75">
      <c r="AB2668" s="1"/>
      <c r="AC2668" s="1"/>
      <c r="AD2668" s="2"/>
      <c r="AE2668" s="1"/>
      <c r="AF2668" s="1"/>
      <c r="AG2668" s="1"/>
      <c r="AH2668" s="1"/>
      <c r="AI2668" s="1"/>
      <c r="AJ2668" s="1"/>
      <c r="AK2668" s="1"/>
      <c r="AL2668" s="1"/>
      <c r="AM2668" s="1"/>
      <c r="AN2668" s="1"/>
      <c r="AO2668" s="1"/>
      <c r="AP2668" s="1"/>
      <c r="AQ2668" s="1"/>
      <c r="AR2668" s="1"/>
    </row>
    <row r="2669" spans="28:44" ht="12.75">
      <c r="AB2669" s="1"/>
      <c r="AC2669" s="1"/>
      <c r="AD2669" s="2"/>
      <c r="AE2669" s="1"/>
      <c r="AF2669" s="1"/>
      <c r="AG2669" s="1"/>
      <c r="AH2669" s="1"/>
      <c r="AI2669" s="1"/>
      <c r="AJ2669" s="1"/>
      <c r="AK2669" s="1"/>
      <c r="AL2669" s="1"/>
      <c r="AM2669" s="1"/>
      <c r="AN2669" s="1"/>
      <c r="AO2669" s="1"/>
      <c r="AP2669" s="1"/>
      <c r="AQ2669" s="1"/>
      <c r="AR2669" s="1"/>
    </row>
    <row r="2670" spans="28:44" ht="12.75">
      <c r="AB2670" s="1"/>
      <c r="AC2670" s="1"/>
      <c r="AD2670" s="2"/>
      <c r="AE2670" s="1"/>
      <c r="AF2670" s="1"/>
      <c r="AG2670" s="1"/>
      <c r="AH2670" s="1"/>
      <c r="AI2670" s="1"/>
      <c r="AJ2670" s="1"/>
      <c r="AK2670" s="1"/>
      <c r="AL2670" s="1"/>
      <c r="AM2670" s="1"/>
      <c r="AN2670" s="1"/>
      <c r="AO2670" s="1"/>
      <c r="AP2670" s="1"/>
      <c r="AQ2670" s="1"/>
      <c r="AR2670" s="1"/>
    </row>
    <row r="2671" spans="28:44" ht="12.75">
      <c r="AB2671" s="1"/>
      <c r="AC2671" s="1"/>
      <c r="AD2671" s="2"/>
      <c r="AE2671" s="1"/>
      <c r="AF2671" s="1"/>
      <c r="AG2671" s="1"/>
      <c r="AH2671" s="1"/>
      <c r="AI2671" s="1"/>
      <c r="AJ2671" s="1"/>
      <c r="AK2671" s="1"/>
      <c r="AL2671" s="1"/>
      <c r="AM2671" s="1"/>
      <c r="AN2671" s="1"/>
      <c r="AO2671" s="1"/>
      <c r="AP2671" s="1"/>
      <c r="AQ2671" s="1"/>
      <c r="AR2671" s="1"/>
    </row>
    <row r="2672" spans="28:44" ht="12.75">
      <c r="AB2672" s="1"/>
      <c r="AC2672" s="1"/>
      <c r="AD2672" s="2"/>
      <c r="AE2672" s="1"/>
      <c r="AF2672" s="1"/>
      <c r="AG2672" s="1"/>
      <c r="AH2672" s="1"/>
      <c r="AI2672" s="1"/>
      <c r="AJ2672" s="1"/>
      <c r="AK2672" s="1"/>
      <c r="AL2672" s="1"/>
      <c r="AM2672" s="1"/>
      <c r="AN2672" s="1"/>
      <c r="AO2672" s="1"/>
      <c r="AP2672" s="1"/>
      <c r="AQ2672" s="1"/>
      <c r="AR2672" s="1"/>
    </row>
    <row r="2673" spans="28:44" ht="12.75">
      <c r="AB2673" s="1"/>
      <c r="AC2673" s="1"/>
      <c r="AD2673" s="2"/>
      <c r="AE2673" s="1"/>
      <c r="AF2673" s="1"/>
      <c r="AG2673" s="1"/>
      <c r="AH2673" s="1"/>
      <c r="AI2673" s="1"/>
      <c r="AJ2673" s="1"/>
      <c r="AK2673" s="1"/>
      <c r="AL2673" s="1"/>
      <c r="AM2673" s="1"/>
      <c r="AN2673" s="1"/>
      <c r="AO2673" s="1"/>
      <c r="AP2673" s="1"/>
      <c r="AQ2673" s="1"/>
      <c r="AR2673" s="1"/>
    </row>
    <row r="2674" spans="28:44" ht="12.75">
      <c r="AB2674" s="1"/>
      <c r="AC2674" s="1"/>
      <c r="AD2674" s="2"/>
      <c r="AE2674" s="1"/>
      <c r="AF2674" s="1"/>
      <c r="AG2674" s="1"/>
      <c r="AH2674" s="1"/>
      <c r="AI2674" s="1"/>
      <c r="AJ2674" s="1"/>
      <c r="AK2674" s="1"/>
      <c r="AL2674" s="1"/>
      <c r="AM2674" s="1"/>
      <c r="AN2674" s="1"/>
      <c r="AO2674" s="1"/>
      <c r="AP2674" s="1"/>
      <c r="AQ2674" s="1"/>
      <c r="AR2674" s="1"/>
    </row>
    <row r="2675" spans="28:44" ht="12.75">
      <c r="AB2675" s="1"/>
      <c r="AC2675" s="1"/>
      <c r="AD2675" s="2"/>
      <c r="AE2675" s="1"/>
      <c r="AF2675" s="1"/>
      <c r="AG2675" s="1"/>
      <c r="AH2675" s="1"/>
      <c r="AI2675" s="1"/>
      <c r="AJ2675" s="1"/>
      <c r="AK2675" s="1"/>
      <c r="AL2675" s="1"/>
      <c r="AM2675" s="1"/>
      <c r="AN2675" s="1"/>
      <c r="AO2675" s="1"/>
      <c r="AP2675" s="1"/>
      <c r="AQ2675" s="1"/>
      <c r="AR2675" s="1"/>
    </row>
    <row r="2676" spans="28:44" ht="12.75">
      <c r="AB2676" s="1"/>
      <c r="AC2676" s="1"/>
      <c r="AD2676" s="2"/>
      <c r="AE2676" s="1"/>
      <c r="AF2676" s="1"/>
      <c r="AG2676" s="1"/>
      <c r="AH2676" s="1"/>
      <c r="AI2676" s="1"/>
      <c r="AJ2676" s="1"/>
      <c r="AK2676" s="1"/>
      <c r="AL2676" s="1"/>
      <c r="AM2676" s="1"/>
      <c r="AN2676" s="1"/>
      <c r="AO2676" s="1"/>
      <c r="AP2676" s="1"/>
      <c r="AQ2676" s="1"/>
      <c r="AR2676" s="1"/>
    </row>
    <row r="2677" spans="28:44" ht="12.75">
      <c r="AB2677" s="1"/>
      <c r="AC2677" s="1"/>
      <c r="AD2677" s="2"/>
      <c r="AE2677" s="1"/>
      <c r="AF2677" s="1"/>
      <c r="AG2677" s="1"/>
      <c r="AH2677" s="1"/>
      <c r="AI2677" s="1"/>
      <c r="AJ2677" s="1"/>
      <c r="AK2677" s="1"/>
      <c r="AL2677" s="1"/>
      <c r="AM2677" s="1"/>
      <c r="AN2677" s="1"/>
      <c r="AO2677" s="1"/>
      <c r="AP2677" s="1"/>
      <c r="AQ2677" s="1"/>
      <c r="AR2677" s="1"/>
    </row>
    <row r="2678" spans="28:44" ht="12.75">
      <c r="AB2678" s="1"/>
      <c r="AC2678" s="1"/>
      <c r="AD2678" s="2"/>
      <c r="AE2678" s="1"/>
      <c r="AF2678" s="1"/>
      <c r="AG2678" s="1"/>
      <c r="AH2678" s="1"/>
      <c r="AI2678" s="1"/>
      <c r="AJ2678" s="1"/>
      <c r="AK2678" s="1"/>
      <c r="AL2678" s="1"/>
      <c r="AM2678" s="1"/>
      <c r="AN2678" s="1"/>
      <c r="AO2678" s="1"/>
      <c r="AP2678" s="1"/>
      <c r="AQ2678" s="1"/>
      <c r="AR2678" s="1"/>
    </row>
    <row r="2679" spans="28:44" ht="12.75">
      <c r="AB2679" s="1"/>
      <c r="AC2679" s="1"/>
      <c r="AD2679" s="2"/>
      <c r="AE2679" s="1"/>
      <c r="AF2679" s="1"/>
      <c r="AG2679" s="1"/>
      <c r="AH2679" s="1"/>
      <c r="AI2679" s="1"/>
      <c r="AJ2679" s="1"/>
      <c r="AK2679" s="1"/>
      <c r="AL2679" s="1"/>
      <c r="AM2679" s="1"/>
      <c r="AN2679" s="1"/>
      <c r="AO2679" s="1"/>
      <c r="AP2679" s="1"/>
      <c r="AQ2679" s="1"/>
      <c r="AR2679" s="1"/>
    </row>
    <row r="2680" spans="28:44" ht="12.75">
      <c r="AB2680" s="1"/>
      <c r="AC2680" s="1"/>
      <c r="AD2680" s="2"/>
      <c r="AE2680" s="1"/>
      <c r="AF2680" s="1"/>
      <c r="AG2680" s="1"/>
      <c r="AH2680" s="1"/>
      <c r="AI2680" s="1"/>
      <c r="AJ2680" s="1"/>
      <c r="AK2680" s="1"/>
      <c r="AL2680" s="1"/>
      <c r="AM2680" s="1"/>
      <c r="AN2680" s="1"/>
      <c r="AO2680" s="1"/>
      <c r="AP2680" s="1"/>
      <c r="AQ2680" s="1"/>
      <c r="AR2680" s="1"/>
    </row>
    <row r="2681" spans="28:44" ht="12.75">
      <c r="AB2681" s="1"/>
      <c r="AC2681" s="1"/>
      <c r="AD2681" s="2"/>
      <c r="AE2681" s="1"/>
      <c r="AF2681" s="1"/>
      <c r="AG2681" s="1"/>
      <c r="AH2681" s="1"/>
      <c r="AI2681" s="1"/>
      <c r="AJ2681" s="1"/>
      <c r="AK2681" s="1"/>
      <c r="AL2681" s="1"/>
      <c r="AM2681" s="1"/>
      <c r="AN2681" s="1"/>
      <c r="AO2681" s="1"/>
      <c r="AP2681" s="1"/>
      <c r="AQ2681" s="1"/>
      <c r="AR2681" s="1"/>
    </row>
    <row r="2682" spans="28:44" ht="12.75">
      <c r="AB2682" s="1"/>
      <c r="AC2682" s="1"/>
      <c r="AD2682" s="2"/>
      <c r="AE2682" s="1"/>
      <c r="AF2682" s="1"/>
      <c r="AG2682" s="1"/>
      <c r="AH2682" s="1"/>
      <c r="AI2682" s="1"/>
      <c r="AJ2682" s="1"/>
      <c r="AK2682" s="1"/>
      <c r="AL2682" s="1"/>
      <c r="AM2682" s="1"/>
      <c r="AN2682" s="1"/>
      <c r="AO2682" s="1"/>
      <c r="AP2682" s="1"/>
      <c r="AQ2682" s="1"/>
      <c r="AR2682" s="1"/>
    </row>
    <row r="2683" spans="28:44" ht="12.75">
      <c r="AB2683" s="1"/>
      <c r="AC2683" s="1"/>
      <c r="AD2683" s="2"/>
      <c r="AE2683" s="1"/>
      <c r="AF2683" s="1"/>
      <c r="AG2683" s="1"/>
      <c r="AH2683" s="1"/>
      <c r="AI2683" s="1"/>
      <c r="AJ2683" s="1"/>
      <c r="AK2683" s="1"/>
      <c r="AL2683" s="1"/>
      <c r="AM2683" s="1"/>
      <c r="AN2683" s="1"/>
      <c r="AO2683" s="1"/>
      <c r="AP2683" s="1"/>
      <c r="AQ2683" s="1"/>
      <c r="AR2683" s="1"/>
    </row>
    <row r="2684" spans="28:44" ht="12.75">
      <c r="AB2684" s="1"/>
      <c r="AC2684" s="1"/>
      <c r="AD2684" s="2"/>
      <c r="AE2684" s="1"/>
      <c r="AF2684" s="1"/>
      <c r="AG2684" s="1"/>
      <c r="AH2684" s="1"/>
      <c r="AI2684" s="1"/>
      <c r="AJ2684" s="1"/>
      <c r="AK2684" s="1"/>
      <c r="AL2684" s="1"/>
      <c r="AM2684" s="1"/>
      <c r="AN2684" s="1"/>
      <c r="AO2684" s="1"/>
      <c r="AP2684" s="1"/>
      <c r="AQ2684" s="1"/>
      <c r="AR2684" s="1"/>
    </row>
    <row r="2685" spans="28:44" ht="12.75">
      <c r="AB2685" s="1"/>
      <c r="AC2685" s="1"/>
      <c r="AD2685" s="2"/>
      <c r="AE2685" s="1"/>
      <c r="AF2685" s="1"/>
      <c r="AG2685" s="1"/>
      <c r="AH2685" s="1"/>
      <c r="AI2685" s="1"/>
      <c r="AJ2685" s="1"/>
      <c r="AK2685" s="1"/>
      <c r="AL2685" s="1"/>
      <c r="AM2685" s="1"/>
      <c r="AN2685" s="1"/>
      <c r="AO2685" s="1"/>
      <c r="AP2685" s="1"/>
      <c r="AQ2685" s="1"/>
      <c r="AR2685" s="1"/>
    </row>
    <row r="2686" spans="28:44" ht="12.75">
      <c r="AB2686" s="1"/>
      <c r="AC2686" s="1"/>
      <c r="AD2686" s="2"/>
      <c r="AE2686" s="1"/>
      <c r="AF2686" s="1"/>
      <c r="AG2686" s="1"/>
      <c r="AH2686" s="1"/>
      <c r="AI2686" s="1"/>
      <c r="AJ2686" s="1"/>
      <c r="AK2686" s="1"/>
      <c r="AL2686" s="1"/>
      <c r="AM2686" s="1"/>
      <c r="AN2686" s="1"/>
      <c r="AO2686" s="1"/>
      <c r="AP2686" s="1"/>
      <c r="AQ2686" s="1"/>
      <c r="AR2686" s="1"/>
    </row>
    <row r="2687" spans="28:44" ht="12.75">
      <c r="AB2687" s="1"/>
      <c r="AC2687" s="1"/>
      <c r="AD2687" s="2"/>
      <c r="AE2687" s="1"/>
      <c r="AF2687" s="1"/>
      <c r="AG2687" s="1"/>
      <c r="AH2687" s="1"/>
      <c r="AI2687" s="1"/>
      <c r="AJ2687" s="1"/>
      <c r="AK2687" s="1"/>
      <c r="AL2687" s="1"/>
      <c r="AM2687" s="1"/>
      <c r="AN2687" s="1"/>
      <c r="AO2687" s="1"/>
      <c r="AP2687" s="1"/>
      <c r="AQ2687" s="1"/>
      <c r="AR2687" s="1"/>
    </row>
    <row r="2688" spans="28:44" ht="12.75">
      <c r="AB2688" s="1"/>
      <c r="AC2688" s="1"/>
      <c r="AD2688" s="2"/>
      <c r="AE2688" s="1"/>
      <c r="AF2688" s="1"/>
      <c r="AG2688" s="1"/>
      <c r="AH2688" s="1"/>
      <c r="AI2688" s="1"/>
      <c r="AJ2688" s="1"/>
      <c r="AK2688" s="1"/>
      <c r="AL2688" s="1"/>
      <c r="AM2688" s="1"/>
      <c r="AN2688" s="1"/>
      <c r="AO2688" s="1"/>
      <c r="AP2688" s="1"/>
      <c r="AQ2688" s="1"/>
      <c r="AR2688" s="1"/>
    </row>
    <row r="2689" spans="28:44" ht="12.75">
      <c r="AB2689" s="1"/>
      <c r="AC2689" s="1"/>
      <c r="AD2689" s="2"/>
      <c r="AE2689" s="1"/>
      <c r="AF2689" s="1"/>
      <c r="AG2689" s="1"/>
      <c r="AH2689" s="1"/>
      <c r="AI2689" s="1"/>
      <c r="AJ2689" s="1"/>
      <c r="AK2689" s="1"/>
      <c r="AL2689" s="1"/>
      <c r="AM2689" s="1"/>
      <c r="AN2689" s="1"/>
      <c r="AO2689" s="1"/>
      <c r="AP2689" s="1"/>
      <c r="AQ2689" s="1"/>
      <c r="AR2689" s="1"/>
    </row>
    <row r="2690" spans="28:44" ht="12.75">
      <c r="AB2690" s="1"/>
      <c r="AC2690" s="1"/>
      <c r="AD2690" s="2"/>
      <c r="AE2690" s="1"/>
      <c r="AF2690" s="1"/>
      <c r="AG2690" s="1"/>
      <c r="AH2690" s="1"/>
      <c r="AI2690" s="1"/>
      <c r="AJ2690" s="1"/>
      <c r="AK2690" s="1"/>
      <c r="AL2690" s="1"/>
      <c r="AM2690" s="1"/>
      <c r="AN2690" s="1"/>
      <c r="AO2690" s="1"/>
      <c r="AP2690" s="1"/>
      <c r="AQ2690" s="1"/>
      <c r="AR2690" s="1"/>
    </row>
    <row r="2691" spans="28:44" ht="12.75">
      <c r="AB2691" s="1"/>
      <c r="AC2691" s="1"/>
      <c r="AD2691" s="2"/>
      <c r="AE2691" s="1"/>
      <c r="AF2691" s="1"/>
      <c r="AG2691" s="1"/>
      <c r="AH2691" s="1"/>
      <c r="AI2691" s="1"/>
      <c r="AJ2691" s="1"/>
      <c r="AK2691" s="1"/>
      <c r="AL2691" s="1"/>
      <c r="AM2691" s="1"/>
      <c r="AN2691" s="1"/>
      <c r="AO2691" s="1"/>
      <c r="AP2691" s="1"/>
      <c r="AQ2691" s="1"/>
      <c r="AR2691" s="1"/>
    </row>
    <row r="2692" spans="28:44" ht="12.75">
      <c r="AB2692" s="1"/>
      <c r="AC2692" s="1"/>
      <c r="AD2692" s="2"/>
      <c r="AE2692" s="1"/>
      <c r="AF2692" s="1"/>
      <c r="AG2692" s="1"/>
      <c r="AH2692" s="1"/>
      <c r="AI2692" s="1"/>
      <c r="AJ2692" s="1"/>
      <c r="AK2692" s="1"/>
      <c r="AL2692" s="1"/>
      <c r="AM2692" s="1"/>
      <c r="AN2692" s="1"/>
      <c r="AO2692" s="1"/>
      <c r="AP2692" s="1"/>
      <c r="AQ2692" s="1"/>
      <c r="AR2692" s="1"/>
    </row>
    <row r="2693" spans="28:44" ht="12.75">
      <c r="AB2693" s="1"/>
      <c r="AC2693" s="1"/>
      <c r="AD2693" s="2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</row>
    <row r="2694" spans="28:44" ht="12.75">
      <c r="AB2694" s="1"/>
      <c r="AC2694" s="1"/>
      <c r="AD2694" s="2"/>
      <c r="AE2694" s="1"/>
      <c r="AF2694" s="1"/>
      <c r="AG2694" s="1"/>
      <c r="AH2694" s="1"/>
      <c r="AI2694" s="1"/>
      <c r="AJ2694" s="1"/>
      <c r="AK2694" s="1"/>
      <c r="AL2694" s="1"/>
      <c r="AM2694" s="1"/>
      <c r="AN2694" s="1"/>
      <c r="AO2694" s="1"/>
      <c r="AP2694" s="1"/>
      <c r="AQ2694" s="1"/>
      <c r="AR2694" s="1"/>
    </row>
    <row r="2695" spans="28:44" ht="12.75">
      <c r="AB2695" s="1"/>
      <c r="AC2695" s="1"/>
      <c r="AD2695" s="2"/>
      <c r="AE2695" s="1"/>
      <c r="AF2695" s="1"/>
      <c r="AG2695" s="1"/>
      <c r="AH2695" s="1"/>
      <c r="AI2695" s="1"/>
      <c r="AJ2695" s="1"/>
      <c r="AK2695" s="1"/>
      <c r="AL2695" s="1"/>
      <c r="AM2695" s="1"/>
      <c r="AN2695" s="1"/>
      <c r="AO2695" s="1"/>
      <c r="AP2695" s="1"/>
      <c r="AQ2695" s="1"/>
      <c r="AR2695" s="1"/>
    </row>
    <row r="2696" spans="28:44" ht="12.75">
      <c r="AB2696" s="1"/>
      <c r="AC2696" s="1"/>
      <c r="AD2696" s="2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</row>
    <row r="2697" spans="28:44" ht="12.75">
      <c r="AB2697" s="1"/>
      <c r="AC2697" s="1"/>
      <c r="AD2697" s="2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</row>
    <row r="2698" spans="28:44" ht="12.75">
      <c r="AB2698" s="1"/>
      <c r="AC2698" s="1"/>
      <c r="AD2698" s="2"/>
      <c r="AE2698" s="1"/>
      <c r="AF2698" s="1"/>
      <c r="AG2698" s="1"/>
      <c r="AH2698" s="1"/>
      <c r="AI2698" s="1"/>
      <c r="AJ2698" s="1"/>
      <c r="AK2698" s="1"/>
      <c r="AL2698" s="1"/>
      <c r="AM2698" s="1"/>
      <c r="AN2698" s="1"/>
      <c r="AO2698" s="1"/>
      <c r="AP2698" s="1"/>
      <c r="AQ2698" s="1"/>
      <c r="AR2698" s="1"/>
    </row>
    <row r="2699" spans="28:44" ht="12.75">
      <c r="AB2699" s="1"/>
      <c r="AC2699" s="1"/>
      <c r="AD2699" s="2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</row>
    <row r="2700" spans="28:44" ht="12.75">
      <c r="AB2700" s="1"/>
      <c r="AC2700" s="1"/>
      <c r="AD2700" s="2"/>
      <c r="AE2700" s="1"/>
      <c r="AF2700" s="1"/>
      <c r="AG2700" s="1"/>
      <c r="AH2700" s="1"/>
      <c r="AI2700" s="1"/>
      <c r="AJ2700" s="1"/>
      <c r="AK2700" s="1"/>
      <c r="AL2700" s="1"/>
      <c r="AM2700" s="1"/>
      <c r="AN2700" s="1"/>
      <c r="AO2700" s="1"/>
      <c r="AP2700" s="1"/>
      <c r="AQ2700" s="1"/>
      <c r="AR2700" s="1"/>
    </row>
    <row r="2701" spans="28:44" ht="12.75">
      <c r="AB2701" s="1"/>
      <c r="AC2701" s="1"/>
      <c r="AD2701" s="2"/>
      <c r="AE2701" s="1"/>
      <c r="AF2701" s="1"/>
      <c r="AG2701" s="1"/>
      <c r="AH2701" s="1"/>
      <c r="AI2701" s="1"/>
      <c r="AJ2701" s="1"/>
      <c r="AK2701" s="1"/>
      <c r="AL2701" s="1"/>
      <c r="AM2701" s="1"/>
      <c r="AN2701" s="1"/>
      <c r="AO2701" s="1"/>
      <c r="AP2701" s="1"/>
      <c r="AQ2701" s="1"/>
      <c r="AR2701" s="1"/>
    </row>
    <row r="2702" spans="28:44" ht="12.75">
      <c r="AB2702" s="1"/>
      <c r="AC2702" s="1"/>
      <c r="AD2702" s="2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</row>
    <row r="2703" spans="28:44" ht="12.75">
      <c r="AB2703" s="1"/>
      <c r="AC2703" s="1"/>
      <c r="AD2703" s="2"/>
      <c r="AE2703" s="1"/>
      <c r="AF2703" s="1"/>
      <c r="AG2703" s="1"/>
      <c r="AH2703" s="1"/>
      <c r="AI2703" s="1"/>
      <c r="AJ2703" s="1"/>
      <c r="AK2703" s="1"/>
      <c r="AL2703" s="1"/>
      <c r="AM2703" s="1"/>
      <c r="AN2703" s="1"/>
      <c r="AO2703" s="1"/>
      <c r="AP2703" s="1"/>
      <c r="AQ2703" s="1"/>
      <c r="AR2703" s="1"/>
    </row>
    <row r="2704" spans="28:44" ht="12.75">
      <c r="AB2704" s="1"/>
      <c r="AC2704" s="1"/>
      <c r="AD2704" s="2"/>
      <c r="AE2704" s="1"/>
      <c r="AF2704" s="1"/>
      <c r="AG2704" s="1"/>
      <c r="AH2704" s="1"/>
      <c r="AI2704" s="1"/>
      <c r="AJ2704" s="1"/>
      <c r="AK2704" s="1"/>
      <c r="AL2704" s="1"/>
      <c r="AM2704" s="1"/>
      <c r="AN2704" s="1"/>
      <c r="AO2704" s="1"/>
      <c r="AP2704" s="1"/>
      <c r="AQ2704" s="1"/>
      <c r="AR2704" s="1"/>
    </row>
    <row r="2705" spans="28:44" ht="12.75">
      <c r="AB2705" s="1"/>
      <c r="AC2705" s="1"/>
      <c r="AD2705" s="2"/>
      <c r="AE2705" s="1"/>
      <c r="AF2705" s="1"/>
      <c r="AG2705" s="1"/>
      <c r="AH2705" s="1"/>
      <c r="AI2705" s="1"/>
      <c r="AJ2705" s="1"/>
      <c r="AK2705" s="1"/>
      <c r="AL2705" s="1"/>
      <c r="AM2705" s="1"/>
      <c r="AN2705" s="1"/>
      <c r="AO2705" s="1"/>
      <c r="AP2705" s="1"/>
      <c r="AQ2705" s="1"/>
      <c r="AR2705" s="1"/>
    </row>
    <row r="2706" spans="28:44" ht="12.75">
      <c r="AB2706" s="1"/>
      <c r="AC2706" s="1"/>
      <c r="AD2706" s="2"/>
      <c r="AE2706" s="1"/>
      <c r="AF2706" s="1"/>
      <c r="AG2706" s="1"/>
      <c r="AH2706" s="1"/>
      <c r="AI2706" s="1"/>
      <c r="AJ2706" s="1"/>
      <c r="AK2706" s="1"/>
      <c r="AL2706" s="1"/>
      <c r="AM2706" s="1"/>
      <c r="AN2706" s="1"/>
      <c r="AO2706" s="1"/>
      <c r="AP2706" s="1"/>
      <c r="AQ2706" s="1"/>
      <c r="AR2706" s="1"/>
    </row>
    <row r="2707" spans="28:44" ht="12.75">
      <c r="AB2707" s="1"/>
      <c r="AC2707" s="1"/>
      <c r="AD2707" s="2"/>
      <c r="AE2707" s="1"/>
      <c r="AF2707" s="1"/>
      <c r="AG2707" s="1"/>
      <c r="AH2707" s="1"/>
      <c r="AI2707" s="1"/>
      <c r="AJ2707" s="1"/>
      <c r="AK2707" s="1"/>
      <c r="AL2707" s="1"/>
      <c r="AM2707" s="1"/>
      <c r="AN2707" s="1"/>
      <c r="AO2707" s="1"/>
      <c r="AP2707" s="1"/>
      <c r="AQ2707" s="1"/>
      <c r="AR2707" s="1"/>
    </row>
    <row r="2708" spans="28:44" ht="12.75">
      <c r="AB2708" s="1"/>
      <c r="AC2708" s="1"/>
      <c r="AD2708" s="2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</row>
    <row r="2709" spans="28:44" ht="12.75">
      <c r="AB2709" s="1"/>
      <c r="AC2709" s="1"/>
      <c r="AD2709" s="2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</row>
    <row r="2710" spans="28:44" ht="12.75">
      <c r="AB2710" s="1"/>
      <c r="AC2710" s="1"/>
      <c r="AD2710" s="2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</row>
    <row r="2711" spans="28:44" ht="12.75">
      <c r="AB2711" s="1"/>
      <c r="AC2711" s="1"/>
      <c r="AD2711" s="2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</row>
    <row r="2712" spans="28:44" ht="12.75">
      <c r="AB2712" s="1"/>
      <c r="AC2712" s="1"/>
      <c r="AD2712" s="2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</row>
    <row r="2713" spans="28:44" ht="12.75">
      <c r="AB2713" s="1"/>
      <c r="AC2713" s="1"/>
      <c r="AD2713" s="2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</row>
    <row r="2714" spans="28:44" ht="12.75">
      <c r="AB2714" s="1"/>
      <c r="AC2714" s="1"/>
      <c r="AD2714" s="2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</row>
    <row r="2715" spans="28:44" ht="12.75">
      <c r="AB2715" s="1"/>
      <c r="AC2715" s="1"/>
      <c r="AD2715" s="2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</row>
    <row r="2716" spans="28:44" ht="12.75">
      <c r="AB2716" s="1"/>
      <c r="AC2716" s="1"/>
      <c r="AD2716" s="2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</row>
    <row r="2717" spans="28:44" ht="12.75">
      <c r="AB2717" s="1"/>
      <c r="AC2717" s="1"/>
      <c r="AD2717" s="2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</row>
    <row r="2718" spans="28:44" ht="12.75">
      <c r="AB2718" s="1"/>
      <c r="AC2718" s="1"/>
      <c r="AD2718" s="2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</row>
    <row r="2719" spans="28:44" ht="12.75">
      <c r="AB2719" s="1"/>
      <c r="AC2719" s="1"/>
      <c r="AD2719" s="2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</row>
    <row r="2720" spans="28:44" ht="12.75">
      <c r="AB2720" s="1"/>
      <c r="AC2720" s="1"/>
      <c r="AD2720" s="2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</row>
    <row r="2721" spans="28:44" ht="12.75">
      <c r="AB2721" s="1"/>
      <c r="AC2721" s="1"/>
      <c r="AD2721" s="2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</row>
    <row r="2722" spans="28:44" ht="12.75">
      <c r="AB2722" s="1"/>
      <c r="AC2722" s="1"/>
      <c r="AD2722" s="2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</row>
    <row r="2723" spans="28:44" ht="12.75">
      <c r="AB2723" s="1"/>
      <c r="AC2723" s="1"/>
      <c r="AD2723" s="2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</row>
    <row r="2724" spans="28:44" ht="12.75">
      <c r="AB2724" s="1"/>
      <c r="AC2724" s="1"/>
      <c r="AD2724" s="2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</row>
    <row r="2725" spans="28:44" ht="12.75">
      <c r="AB2725" s="1"/>
      <c r="AC2725" s="1"/>
      <c r="AD2725" s="2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</row>
    <row r="2726" spans="28:44" ht="12.75">
      <c r="AB2726" s="1"/>
      <c r="AC2726" s="1"/>
      <c r="AD2726" s="2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</row>
    <row r="2727" spans="28:44" ht="12.75">
      <c r="AB2727" s="1"/>
      <c r="AC2727" s="1"/>
      <c r="AD2727" s="2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</row>
    <row r="2728" spans="28:44" ht="12.75">
      <c r="AB2728" s="1"/>
      <c r="AC2728" s="1"/>
      <c r="AD2728" s="2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</row>
    <row r="2729" spans="28:44" ht="12.75">
      <c r="AB2729" s="1"/>
      <c r="AC2729" s="1"/>
      <c r="AD2729" s="2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</row>
    <row r="2730" spans="28:44" ht="12.75">
      <c r="AB2730" s="1"/>
      <c r="AC2730" s="1"/>
      <c r="AD2730" s="2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</row>
    <row r="2731" spans="28:44" ht="12.75">
      <c r="AB2731" s="1"/>
      <c r="AC2731" s="1"/>
      <c r="AD2731" s="2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</row>
    <row r="2732" spans="28:44" ht="12.75">
      <c r="AB2732" s="1"/>
      <c r="AC2732" s="1"/>
      <c r="AD2732" s="2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</row>
    <row r="2733" spans="28:44" ht="12.75">
      <c r="AB2733" s="1"/>
      <c r="AC2733" s="1"/>
      <c r="AD2733" s="2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</row>
    <row r="2734" spans="28:44" ht="12.75">
      <c r="AB2734" s="1"/>
      <c r="AC2734" s="1"/>
      <c r="AD2734" s="2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</row>
    <row r="2735" spans="28:44" ht="12.75">
      <c r="AB2735" s="1"/>
      <c r="AC2735" s="1"/>
      <c r="AD2735" s="2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</row>
    <row r="2736" spans="28:44" ht="12.75">
      <c r="AB2736" s="1"/>
      <c r="AC2736" s="1"/>
      <c r="AD2736" s="2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</row>
    <row r="2737" spans="28:44" ht="12.75">
      <c r="AB2737" s="1"/>
      <c r="AC2737" s="1"/>
      <c r="AD2737" s="2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</row>
    <row r="2738" spans="28:44" ht="12.75">
      <c r="AB2738" s="1"/>
      <c r="AC2738" s="1"/>
      <c r="AD2738" s="2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</row>
    <row r="2739" spans="28:44" ht="12.75">
      <c r="AB2739" s="1"/>
      <c r="AC2739" s="1"/>
      <c r="AD2739" s="2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</row>
    <row r="2740" spans="28:44" ht="12.75">
      <c r="AB2740" s="1"/>
      <c r="AC2740" s="1"/>
      <c r="AD2740" s="2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</row>
    <row r="2741" spans="28:44" ht="12.75">
      <c r="AB2741" s="1"/>
      <c r="AC2741" s="1"/>
      <c r="AD2741" s="2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</row>
    <row r="2742" spans="28:44" ht="12.75">
      <c r="AB2742" s="1"/>
      <c r="AC2742" s="1"/>
      <c r="AD2742" s="2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</row>
    <row r="2743" spans="28:44" ht="12.75">
      <c r="AB2743" s="1"/>
      <c r="AC2743" s="1"/>
      <c r="AD2743" s="2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</row>
    <row r="2744" spans="28:44" ht="12.75">
      <c r="AB2744" s="1"/>
      <c r="AC2744" s="1"/>
      <c r="AD2744" s="2"/>
      <c r="AE2744" s="1"/>
      <c r="AF2744" s="1"/>
      <c r="AG2744" s="1"/>
      <c r="AH2744" s="1"/>
      <c r="AI2744" s="1"/>
      <c r="AJ2744" s="1"/>
      <c r="AK2744" s="1"/>
      <c r="AL2744" s="1"/>
      <c r="AM2744" s="1"/>
      <c r="AN2744" s="1"/>
      <c r="AO2744" s="1"/>
      <c r="AP2744" s="1"/>
      <c r="AQ2744" s="1"/>
      <c r="AR2744" s="1"/>
    </row>
    <row r="2745" spans="28:44" ht="12.75">
      <c r="AB2745" s="1"/>
      <c r="AC2745" s="1"/>
      <c r="AD2745" s="2"/>
      <c r="AE2745" s="1"/>
      <c r="AF2745" s="1"/>
      <c r="AG2745" s="1"/>
      <c r="AH2745" s="1"/>
      <c r="AI2745" s="1"/>
      <c r="AJ2745" s="1"/>
      <c r="AK2745" s="1"/>
      <c r="AL2745" s="1"/>
      <c r="AM2745" s="1"/>
      <c r="AN2745" s="1"/>
      <c r="AO2745" s="1"/>
      <c r="AP2745" s="1"/>
      <c r="AQ2745" s="1"/>
      <c r="AR2745" s="1"/>
    </row>
    <row r="2746" spans="28:44" ht="12.75">
      <c r="AB2746" s="1"/>
      <c r="AC2746" s="1"/>
      <c r="AD2746" s="2"/>
      <c r="AE2746" s="1"/>
      <c r="AF2746" s="1"/>
      <c r="AG2746" s="1"/>
      <c r="AH2746" s="1"/>
      <c r="AI2746" s="1"/>
      <c r="AJ2746" s="1"/>
      <c r="AK2746" s="1"/>
      <c r="AL2746" s="1"/>
      <c r="AM2746" s="1"/>
      <c r="AN2746" s="1"/>
      <c r="AO2746" s="1"/>
      <c r="AP2746" s="1"/>
      <c r="AQ2746" s="1"/>
      <c r="AR2746" s="1"/>
    </row>
    <row r="2747" spans="28:44" ht="12.75">
      <c r="AB2747" s="1"/>
      <c r="AC2747" s="1"/>
      <c r="AD2747" s="2"/>
      <c r="AE2747" s="1"/>
      <c r="AF2747" s="1"/>
      <c r="AG2747" s="1"/>
      <c r="AH2747" s="1"/>
      <c r="AI2747" s="1"/>
      <c r="AJ2747" s="1"/>
      <c r="AK2747" s="1"/>
      <c r="AL2747" s="1"/>
      <c r="AM2747" s="1"/>
      <c r="AN2747" s="1"/>
      <c r="AO2747" s="1"/>
      <c r="AP2747" s="1"/>
      <c r="AQ2747" s="1"/>
      <c r="AR2747" s="1"/>
    </row>
    <row r="2748" spans="28:44" ht="12.75">
      <c r="AB2748" s="1"/>
      <c r="AC2748" s="1"/>
      <c r="AD2748" s="2"/>
      <c r="AE2748" s="1"/>
      <c r="AF2748" s="1"/>
      <c r="AG2748" s="1"/>
      <c r="AH2748" s="1"/>
      <c r="AI2748" s="1"/>
      <c r="AJ2748" s="1"/>
      <c r="AK2748" s="1"/>
      <c r="AL2748" s="1"/>
      <c r="AM2748" s="1"/>
      <c r="AN2748" s="1"/>
      <c r="AO2748" s="1"/>
      <c r="AP2748" s="1"/>
      <c r="AQ2748" s="1"/>
      <c r="AR2748" s="1"/>
    </row>
    <row r="2749" spans="28:44" ht="12.75">
      <c r="AB2749" s="1"/>
      <c r="AC2749" s="1"/>
      <c r="AD2749" s="2"/>
      <c r="AE2749" s="1"/>
      <c r="AF2749" s="1"/>
      <c r="AG2749" s="1"/>
      <c r="AH2749" s="1"/>
      <c r="AI2749" s="1"/>
      <c r="AJ2749" s="1"/>
      <c r="AK2749" s="1"/>
      <c r="AL2749" s="1"/>
      <c r="AM2749" s="1"/>
      <c r="AN2749" s="1"/>
      <c r="AO2749" s="1"/>
      <c r="AP2749" s="1"/>
      <c r="AQ2749" s="1"/>
      <c r="AR2749" s="1"/>
    </row>
    <row r="2750" spans="28:44" ht="12.75">
      <c r="AB2750" s="1"/>
      <c r="AC2750" s="1"/>
      <c r="AD2750" s="2"/>
      <c r="AE2750" s="1"/>
      <c r="AF2750" s="1"/>
      <c r="AG2750" s="1"/>
      <c r="AH2750" s="1"/>
      <c r="AI2750" s="1"/>
      <c r="AJ2750" s="1"/>
      <c r="AK2750" s="1"/>
      <c r="AL2750" s="1"/>
      <c r="AM2750" s="1"/>
      <c r="AN2750" s="1"/>
      <c r="AO2750" s="1"/>
      <c r="AP2750" s="1"/>
      <c r="AQ2750" s="1"/>
      <c r="AR2750" s="1"/>
    </row>
    <row r="2751" spans="28:44" ht="12.75">
      <c r="AB2751" s="1"/>
      <c r="AC2751" s="1"/>
      <c r="AD2751" s="2"/>
      <c r="AE2751" s="1"/>
      <c r="AF2751" s="1"/>
      <c r="AG2751" s="1"/>
      <c r="AH2751" s="1"/>
      <c r="AI2751" s="1"/>
      <c r="AJ2751" s="1"/>
      <c r="AK2751" s="1"/>
      <c r="AL2751" s="1"/>
      <c r="AM2751" s="1"/>
      <c r="AN2751" s="1"/>
      <c r="AO2751" s="1"/>
      <c r="AP2751" s="1"/>
      <c r="AQ2751" s="1"/>
      <c r="AR2751" s="1"/>
    </row>
    <row r="2752" spans="28:44" ht="12.75">
      <c r="AB2752" s="1"/>
      <c r="AC2752" s="1"/>
      <c r="AD2752" s="2"/>
      <c r="AE2752" s="1"/>
      <c r="AF2752" s="1"/>
      <c r="AG2752" s="1"/>
      <c r="AH2752" s="1"/>
      <c r="AI2752" s="1"/>
      <c r="AJ2752" s="1"/>
      <c r="AK2752" s="1"/>
      <c r="AL2752" s="1"/>
      <c r="AM2752" s="1"/>
      <c r="AN2752" s="1"/>
      <c r="AO2752" s="1"/>
      <c r="AP2752" s="1"/>
      <c r="AQ2752" s="1"/>
      <c r="AR2752" s="1"/>
    </row>
    <row r="2753" spans="28:44" ht="12.75">
      <c r="AB2753" s="1"/>
      <c r="AC2753" s="1"/>
      <c r="AD2753" s="2"/>
      <c r="AE2753" s="1"/>
      <c r="AF2753" s="1"/>
      <c r="AG2753" s="1"/>
      <c r="AH2753" s="1"/>
      <c r="AI2753" s="1"/>
      <c r="AJ2753" s="1"/>
      <c r="AK2753" s="1"/>
      <c r="AL2753" s="1"/>
      <c r="AM2753" s="1"/>
      <c r="AN2753" s="1"/>
      <c r="AO2753" s="1"/>
      <c r="AP2753" s="1"/>
      <c r="AQ2753" s="1"/>
      <c r="AR2753" s="1"/>
    </row>
    <row r="2754" spans="28:44" ht="12.75">
      <c r="AB2754" s="1"/>
      <c r="AC2754" s="1"/>
      <c r="AD2754" s="2"/>
      <c r="AE2754" s="1"/>
      <c r="AF2754" s="1"/>
      <c r="AG2754" s="1"/>
      <c r="AH2754" s="1"/>
      <c r="AI2754" s="1"/>
      <c r="AJ2754" s="1"/>
      <c r="AK2754" s="1"/>
      <c r="AL2754" s="1"/>
      <c r="AM2754" s="1"/>
      <c r="AN2754" s="1"/>
      <c r="AO2754" s="1"/>
      <c r="AP2754" s="1"/>
      <c r="AQ2754" s="1"/>
      <c r="AR2754" s="1"/>
    </row>
    <row r="2755" spans="28:44" ht="12.75">
      <c r="AB2755" s="1"/>
      <c r="AC2755" s="1"/>
      <c r="AD2755" s="2"/>
      <c r="AE2755" s="1"/>
      <c r="AF2755" s="1"/>
      <c r="AG2755" s="1"/>
      <c r="AH2755" s="1"/>
      <c r="AI2755" s="1"/>
      <c r="AJ2755" s="1"/>
      <c r="AK2755" s="1"/>
      <c r="AL2755" s="1"/>
      <c r="AM2755" s="1"/>
      <c r="AN2755" s="1"/>
      <c r="AO2755" s="1"/>
      <c r="AP2755" s="1"/>
      <c r="AQ2755" s="1"/>
      <c r="AR2755" s="1"/>
    </row>
    <row r="2756" spans="28:44" ht="12.75">
      <c r="AB2756" s="1"/>
      <c r="AC2756" s="1"/>
      <c r="AD2756" s="2"/>
      <c r="AE2756" s="1"/>
      <c r="AF2756" s="1"/>
      <c r="AG2756" s="1"/>
      <c r="AH2756" s="1"/>
      <c r="AI2756" s="1"/>
      <c r="AJ2756" s="1"/>
      <c r="AK2756" s="1"/>
      <c r="AL2756" s="1"/>
      <c r="AM2756" s="1"/>
      <c r="AN2756" s="1"/>
      <c r="AO2756" s="1"/>
      <c r="AP2756" s="1"/>
      <c r="AQ2756" s="1"/>
      <c r="AR2756" s="1"/>
    </row>
    <row r="2757" spans="28:44" ht="12.75">
      <c r="AB2757" s="1"/>
      <c r="AC2757" s="1"/>
      <c r="AD2757" s="2"/>
      <c r="AE2757" s="1"/>
      <c r="AF2757" s="1"/>
      <c r="AG2757" s="1"/>
      <c r="AH2757" s="1"/>
      <c r="AI2757" s="1"/>
      <c r="AJ2757" s="1"/>
      <c r="AK2757" s="1"/>
      <c r="AL2757" s="1"/>
      <c r="AM2757" s="1"/>
      <c r="AN2757" s="1"/>
      <c r="AO2757" s="1"/>
      <c r="AP2757" s="1"/>
      <c r="AQ2757" s="1"/>
      <c r="AR2757" s="1"/>
    </row>
    <row r="2758" spans="28:44" ht="12.75">
      <c r="AB2758" s="1"/>
      <c r="AC2758" s="1"/>
      <c r="AD2758" s="2"/>
      <c r="AE2758" s="1"/>
      <c r="AF2758" s="1"/>
      <c r="AG2758" s="1"/>
      <c r="AH2758" s="1"/>
      <c r="AI2758" s="1"/>
      <c r="AJ2758" s="1"/>
      <c r="AK2758" s="1"/>
      <c r="AL2758" s="1"/>
      <c r="AM2758" s="1"/>
      <c r="AN2758" s="1"/>
      <c r="AO2758" s="1"/>
      <c r="AP2758" s="1"/>
      <c r="AQ2758" s="1"/>
      <c r="AR2758" s="1"/>
    </row>
    <row r="2759" spans="28:44" ht="12.75">
      <c r="AB2759" s="1"/>
      <c r="AC2759" s="1"/>
      <c r="AD2759" s="2"/>
      <c r="AE2759" s="1"/>
      <c r="AF2759" s="1"/>
      <c r="AG2759" s="1"/>
      <c r="AH2759" s="1"/>
      <c r="AI2759" s="1"/>
      <c r="AJ2759" s="1"/>
      <c r="AK2759" s="1"/>
      <c r="AL2759" s="1"/>
      <c r="AM2759" s="1"/>
      <c r="AN2759" s="1"/>
      <c r="AO2759" s="1"/>
      <c r="AP2759" s="1"/>
      <c r="AQ2759" s="1"/>
      <c r="AR2759" s="1"/>
    </row>
    <row r="2760" spans="28:44" ht="12.75">
      <c r="AB2760" s="1"/>
      <c r="AC2760" s="1"/>
      <c r="AD2760" s="2"/>
      <c r="AE2760" s="1"/>
      <c r="AF2760" s="1"/>
      <c r="AG2760" s="1"/>
      <c r="AH2760" s="1"/>
      <c r="AI2760" s="1"/>
      <c r="AJ2760" s="1"/>
      <c r="AK2760" s="1"/>
      <c r="AL2760" s="1"/>
      <c r="AM2760" s="1"/>
      <c r="AN2760" s="1"/>
      <c r="AO2760" s="1"/>
      <c r="AP2760" s="1"/>
      <c r="AQ2760" s="1"/>
      <c r="AR2760" s="1"/>
    </row>
    <row r="2761" spans="28:44" ht="12.75">
      <c r="AB2761" s="1"/>
      <c r="AC2761" s="1"/>
      <c r="AD2761" s="2"/>
      <c r="AE2761" s="1"/>
      <c r="AF2761" s="1"/>
      <c r="AG2761" s="1"/>
      <c r="AH2761" s="1"/>
      <c r="AI2761" s="1"/>
      <c r="AJ2761" s="1"/>
      <c r="AK2761" s="1"/>
      <c r="AL2761" s="1"/>
      <c r="AM2761" s="1"/>
      <c r="AN2761" s="1"/>
      <c r="AO2761" s="1"/>
      <c r="AP2761" s="1"/>
      <c r="AQ2761" s="1"/>
      <c r="AR2761" s="1"/>
    </row>
    <row r="2762" spans="28:44" ht="12.75">
      <c r="AB2762" s="1"/>
      <c r="AC2762" s="1"/>
      <c r="AD2762" s="2"/>
      <c r="AE2762" s="1"/>
      <c r="AF2762" s="1"/>
      <c r="AG2762" s="1"/>
      <c r="AH2762" s="1"/>
      <c r="AI2762" s="1"/>
      <c r="AJ2762" s="1"/>
      <c r="AK2762" s="1"/>
      <c r="AL2762" s="1"/>
      <c r="AM2762" s="1"/>
      <c r="AN2762" s="1"/>
      <c r="AO2762" s="1"/>
      <c r="AP2762" s="1"/>
      <c r="AQ2762" s="1"/>
      <c r="AR2762" s="1"/>
    </row>
    <row r="2763" spans="28:44" ht="12.75">
      <c r="AB2763" s="1"/>
      <c r="AC2763" s="1"/>
      <c r="AD2763" s="2"/>
      <c r="AE2763" s="1"/>
      <c r="AF2763" s="1"/>
      <c r="AG2763" s="1"/>
      <c r="AH2763" s="1"/>
      <c r="AI2763" s="1"/>
      <c r="AJ2763" s="1"/>
      <c r="AK2763" s="1"/>
      <c r="AL2763" s="1"/>
      <c r="AM2763" s="1"/>
      <c r="AN2763" s="1"/>
      <c r="AO2763" s="1"/>
      <c r="AP2763" s="1"/>
      <c r="AQ2763" s="1"/>
      <c r="AR2763" s="1"/>
    </row>
    <row r="2764" spans="28:44" ht="12.75">
      <c r="AB2764" s="1"/>
      <c r="AC2764" s="1"/>
      <c r="AD2764" s="2"/>
      <c r="AE2764" s="1"/>
      <c r="AF2764" s="1"/>
      <c r="AG2764" s="1"/>
      <c r="AH2764" s="1"/>
      <c r="AI2764" s="1"/>
      <c r="AJ2764" s="1"/>
      <c r="AK2764" s="1"/>
      <c r="AL2764" s="1"/>
      <c r="AM2764" s="1"/>
      <c r="AN2764" s="1"/>
      <c r="AO2764" s="1"/>
      <c r="AP2764" s="1"/>
      <c r="AQ2764" s="1"/>
      <c r="AR2764" s="1"/>
    </row>
    <row r="2765" spans="28:44" ht="12.75">
      <c r="AB2765" s="1"/>
      <c r="AC2765" s="1"/>
      <c r="AD2765" s="2"/>
      <c r="AE2765" s="1"/>
      <c r="AF2765" s="1"/>
      <c r="AG2765" s="1"/>
      <c r="AH2765" s="1"/>
      <c r="AI2765" s="1"/>
      <c r="AJ2765" s="1"/>
      <c r="AK2765" s="1"/>
      <c r="AL2765" s="1"/>
      <c r="AM2765" s="1"/>
      <c r="AN2765" s="1"/>
      <c r="AO2765" s="1"/>
      <c r="AP2765" s="1"/>
      <c r="AQ2765" s="1"/>
      <c r="AR2765" s="1"/>
    </row>
    <row r="2766" spans="28:44" ht="12.75">
      <c r="AB2766" s="1"/>
      <c r="AC2766" s="1"/>
      <c r="AD2766" s="2"/>
      <c r="AE2766" s="1"/>
      <c r="AF2766" s="1"/>
      <c r="AG2766" s="1"/>
      <c r="AH2766" s="1"/>
      <c r="AI2766" s="1"/>
      <c r="AJ2766" s="1"/>
      <c r="AK2766" s="1"/>
      <c r="AL2766" s="1"/>
      <c r="AM2766" s="1"/>
      <c r="AN2766" s="1"/>
      <c r="AO2766" s="1"/>
      <c r="AP2766" s="1"/>
      <c r="AQ2766" s="1"/>
      <c r="AR2766" s="1"/>
    </row>
    <row r="2767" spans="28:44" ht="12.75">
      <c r="AB2767" s="1"/>
      <c r="AC2767" s="1"/>
      <c r="AD2767" s="2"/>
      <c r="AE2767" s="1"/>
      <c r="AF2767" s="1"/>
      <c r="AG2767" s="1"/>
      <c r="AH2767" s="1"/>
      <c r="AI2767" s="1"/>
      <c r="AJ2767" s="1"/>
      <c r="AK2767" s="1"/>
      <c r="AL2767" s="1"/>
      <c r="AM2767" s="1"/>
      <c r="AN2767" s="1"/>
      <c r="AO2767" s="1"/>
      <c r="AP2767" s="1"/>
      <c r="AQ2767" s="1"/>
      <c r="AR2767" s="1"/>
    </row>
    <row r="2768" spans="28:44" ht="12.75">
      <c r="AB2768" s="1"/>
      <c r="AC2768" s="1"/>
      <c r="AD2768" s="2"/>
      <c r="AE2768" s="1"/>
      <c r="AF2768" s="1"/>
      <c r="AG2768" s="1"/>
      <c r="AH2768" s="1"/>
      <c r="AI2768" s="1"/>
      <c r="AJ2768" s="1"/>
      <c r="AK2768" s="1"/>
      <c r="AL2768" s="1"/>
      <c r="AM2768" s="1"/>
      <c r="AN2768" s="1"/>
      <c r="AO2768" s="1"/>
      <c r="AP2768" s="1"/>
      <c r="AQ2768" s="1"/>
      <c r="AR2768" s="1"/>
    </row>
    <row r="2769" spans="28:44" ht="12.75">
      <c r="AB2769" s="1"/>
      <c r="AC2769" s="1"/>
      <c r="AD2769" s="2"/>
      <c r="AE2769" s="1"/>
      <c r="AF2769" s="1"/>
      <c r="AG2769" s="1"/>
      <c r="AH2769" s="1"/>
      <c r="AI2769" s="1"/>
      <c r="AJ2769" s="1"/>
      <c r="AK2769" s="1"/>
      <c r="AL2769" s="1"/>
      <c r="AM2769" s="1"/>
      <c r="AN2769" s="1"/>
      <c r="AO2769" s="1"/>
      <c r="AP2769" s="1"/>
      <c r="AQ2769" s="1"/>
      <c r="AR2769" s="1"/>
    </row>
    <row r="2770" spans="28:44" ht="12.75">
      <c r="AB2770" s="1"/>
      <c r="AC2770" s="1"/>
      <c r="AD2770" s="2"/>
      <c r="AE2770" s="1"/>
      <c r="AF2770" s="1"/>
      <c r="AG2770" s="1"/>
      <c r="AH2770" s="1"/>
      <c r="AI2770" s="1"/>
      <c r="AJ2770" s="1"/>
      <c r="AK2770" s="1"/>
      <c r="AL2770" s="1"/>
      <c r="AM2770" s="1"/>
      <c r="AN2770" s="1"/>
      <c r="AO2770" s="1"/>
      <c r="AP2770" s="1"/>
      <c r="AQ2770" s="1"/>
      <c r="AR2770" s="1"/>
    </row>
    <row r="2771" spans="28:44" ht="12.75">
      <c r="AB2771" s="1"/>
      <c r="AC2771" s="1"/>
      <c r="AD2771" s="2"/>
      <c r="AE2771" s="1"/>
      <c r="AF2771" s="1"/>
      <c r="AG2771" s="1"/>
      <c r="AH2771" s="1"/>
      <c r="AI2771" s="1"/>
      <c r="AJ2771" s="1"/>
      <c r="AK2771" s="1"/>
      <c r="AL2771" s="1"/>
      <c r="AM2771" s="1"/>
      <c r="AN2771" s="1"/>
      <c r="AO2771" s="1"/>
      <c r="AP2771" s="1"/>
      <c r="AQ2771" s="1"/>
      <c r="AR2771" s="1"/>
    </row>
    <row r="2772" spans="28:44" ht="12.75">
      <c r="AB2772" s="1"/>
      <c r="AC2772" s="1"/>
      <c r="AD2772" s="2"/>
      <c r="AE2772" s="1"/>
      <c r="AF2772" s="1"/>
      <c r="AG2772" s="1"/>
      <c r="AH2772" s="1"/>
      <c r="AI2772" s="1"/>
      <c r="AJ2772" s="1"/>
      <c r="AK2772" s="1"/>
      <c r="AL2772" s="1"/>
      <c r="AM2772" s="1"/>
      <c r="AN2772" s="1"/>
      <c r="AO2772" s="1"/>
      <c r="AP2772" s="1"/>
      <c r="AQ2772" s="1"/>
      <c r="AR2772" s="1"/>
    </row>
    <row r="2773" spans="28:44" ht="12.75">
      <c r="AB2773" s="1"/>
      <c r="AC2773" s="1"/>
      <c r="AD2773" s="2"/>
      <c r="AE2773" s="1"/>
      <c r="AF2773" s="1"/>
      <c r="AG2773" s="1"/>
      <c r="AH2773" s="1"/>
      <c r="AI2773" s="1"/>
      <c r="AJ2773" s="1"/>
      <c r="AK2773" s="1"/>
      <c r="AL2773" s="1"/>
      <c r="AM2773" s="1"/>
      <c r="AN2773" s="1"/>
      <c r="AO2773" s="1"/>
      <c r="AP2773" s="1"/>
      <c r="AQ2773" s="1"/>
      <c r="AR2773" s="1"/>
    </row>
    <row r="2774" spans="28:44" ht="12.75">
      <c r="AB2774" s="1"/>
      <c r="AC2774" s="1"/>
      <c r="AD2774" s="2"/>
      <c r="AE2774" s="1"/>
      <c r="AF2774" s="1"/>
      <c r="AG2774" s="1"/>
      <c r="AH2774" s="1"/>
      <c r="AI2774" s="1"/>
      <c r="AJ2774" s="1"/>
      <c r="AK2774" s="1"/>
      <c r="AL2774" s="1"/>
      <c r="AM2774" s="1"/>
      <c r="AN2774" s="1"/>
      <c r="AO2774" s="1"/>
      <c r="AP2774" s="1"/>
      <c r="AQ2774" s="1"/>
      <c r="AR2774" s="1"/>
    </row>
    <row r="2775" spans="28:44" ht="12.75">
      <c r="AB2775" s="1"/>
      <c r="AC2775" s="1"/>
      <c r="AD2775" s="2"/>
      <c r="AE2775" s="1"/>
      <c r="AF2775" s="1"/>
      <c r="AG2775" s="1"/>
      <c r="AH2775" s="1"/>
      <c r="AI2775" s="1"/>
      <c r="AJ2775" s="1"/>
      <c r="AK2775" s="1"/>
      <c r="AL2775" s="1"/>
      <c r="AM2775" s="1"/>
      <c r="AN2775" s="1"/>
      <c r="AO2775" s="1"/>
      <c r="AP2775" s="1"/>
      <c r="AQ2775" s="1"/>
      <c r="AR2775" s="1"/>
    </row>
    <row r="2776" spans="28:44" ht="12.75">
      <c r="AB2776" s="1"/>
      <c r="AC2776" s="1"/>
      <c r="AD2776" s="2"/>
      <c r="AE2776" s="1"/>
      <c r="AF2776" s="1"/>
      <c r="AG2776" s="1"/>
      <c r="AH2776" s="1"/>
      <c r="AI2776" s="1"/>
      <c r="AJ2776" s="1"/>
      <c r="AK2776" s="1"/>
      <c r="AL2776" s="1"/>
      <c r="AM2776" s="1"/>
      <c r="AN2776" s="1"/>
      <c r="AO2776" s="1"/>
      <c r="AP2776" s="1"/>
      <c r="AQ2776" s="1"/>
      <c r="AR2776" s="1"/>
    </row>
    <row r="2777" spans="28:44" ht="12.75">
      <c r="AB2777" s="1"/>
      <c r="AC2777" s="1"/>
      <c r="AD2777" s="2"/>
      <c r="AE2777" s="1"/>
      <c r="AF2777" s="1"/>
      <c r="AG2777" s="1"/>
      <c r="AH2777" s="1"/>
      <c r="AI2777" s="1"/>
      <c r="AJ2777" s="1"/>
      <c r="AK2777" s="1"/>
      <c r="AL2777" s="1"/>
      <c r="AM2777" s="1"/>
      <c r="AN2777" s="1"/>
      <c r="AO2777" s="1"/>
      <c r="AP2777" s="1"/>
      <c r="AQ2777" s="1"/>
      <c r="AR2777" s="1"/>
    </row>
    <row r="2778" spans="28:44" ht="12.75">
      <c r="AB2778" s="1"/>
      <c r="AC2778" s="1"/>
      <c r="AD2778" s="2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</row>
    <row r="2779" spans="28:44" ht="12.75">
      <c r="AB2779" s="1"/>
      <c r="AC2779" s="1"/>
      <c r="AD2779" s="2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</row>
    <row r="2780" spans="28:44" ht="12.75">
      <c r="AB2780" s="1"/>
      <c r="AC2780" s="1"/>
      <c r="AD2780" s="2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</row>
    <row r="2781" spans="28:44" ht="12.75">
      <c r="AB2781" s="1"/>
      <c r="AC2781" s="1"/>
      <c r="AD2781" s="2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</row>
    <row r="2782" spans="28:44" ht="12.75">
      <c r="AB2782" s="1"/>
      <c r="AC2782" s="1"/>
      <c r="AD2782" s="2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</row>
    <row r="2783" spans="28:44" ht="12.75">
      <c r="AB2783" s="1"/>
      <c r="AC2783" s="1"/>
      <c r="AD2783" s="2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</row>
    <row r="2784" spans="28:44" ht="12.75">
      <c r="AB2784" s="1"/>
      <c r="AC2784" s="1"/>
      <c r="AD2784" s="2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</row>
    <row r="2785" spans="28:44" ht="12.75">
      <c r="AB2785" s="1"/>
      <c r="AC2785" s="1"/>
      <c r="AD2785" s="2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</row>
    <row r="2786" spans="28:44" ht="12.75">
      <c r="AB2786" s="1"/>
      <c r="AC2786" s="1"/>
      <c r="AD2786" s="2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</row>
    <row r="2787" spans="28:44" ht="12.75">
      <c r="AB2787" s="1"/>
      <c r="AC2787" s="1"/>
      <c r="AD2787" s="2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</row>
    <row r="2788" spans="28:44" ht="12.75">
      <c r="AB2788" s="1"/>
      <c r="AC2788" s="1"/>
      <c r="AD2788" s="2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</row>
    <row r="2789" spans="28:44" ht="12.75">
      <c r="AB2789" s="1"/>
      <c r="AC2789" s="1"/>
      <c r="AD2789" s="2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</row>
    <row r="2790" spans="28:44" ht="12.75">
      <c r="AB2790" s="1"/>
      <c r="AC2790" s="1"/>
      <c r="AD2790" s="2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</row>
    <row r="2791" spans="28:44" ht="12.75">
      <c r="AB2791" s="1"/>
      <c r="AC2791" s="1"/>
      <c r="AD2791" s="2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</row>
    <row r="2792" spans="28:44" ht="12.75">
      <c r="AB2792" s="1"/>
      <c r="AC2792" s="1"/>
      <c r="AD2792" s="2"/>
      <c r="AE2792" s="1"/>
      <c r="AF2792" s="1"/>
      <c r="AG2792" s="1"/>
      <c r="AH2792" s="1"/>
      <c r="AI2792" s="1"/>
      <c r="AJ2792" s="1"/>
      <c r="AK2792" s="1"/>
      <c r="AL2792" s="1"/>
      <c r="AM2792" s="1"/>
      <c r="AN2792" s="1"/>
      <c r="AO2792" s="1"/>
      <c r="AP2792" s="1"/>
      <c r="AQ2792" s="1"/>
      <c r="AR2792" s="1"/>
    </row>
    <row r="2793" spans="28:44" ht="12.75">
      <c r="AB2793" s="1"/>
      <c r="AC2793" s="1"/>
      <c r="AD2793" s="2"/>
      <c r="AE2793" s="1"/>
      <c r="AF2793" s="1"/>
      <c r="AG2793" s="1"/>
      <c r="AH2793" s="1"/>
      <c r="AI2793" s="1"/>
      <c r="AJ2793" s="1"/>
      <c r="AK2793" s="1"/>
      <c r="AL2793" s="1"/>
      <c r="AM2793" s="1"/>
      <c r="AN2793" s="1"/>
      <c r="AO2793" s="1"/>
      <c r="AP2793" s="1"/>
      <c r="AQ2793" s="1"/>
      <c r="AR2793" s="1"/>
    </row>
    <row r="2794" spans="28:44" ht="12.75">
      <c r="AB2794" s="1"/>
      <c r="AC2794" s="1"/>
      <c r="AD2794" s="2"/>
      <c r="AE2794" s="1"/>
      <c r="AF2794" s="1"/>
      <c r="AG2794" s="1"/>
      <c r="AH2794" s="1"/>
      <c r="AI2794" s="1"/>
      <c r="AJ2794" s="1"/>
      <c r="AK2794" s="1"/>
      <c r="AL2794" s="1"/>
      <c r="AM2794" s="1"/>
      <c r="AN2794" s="1"/>
      <c r="AO2794" s="1"/>
      <c r="AP2794" s="1"/>
      <c r="AQ2794" s="1"/>
      <c r="AR2794" s="1"/>
    </row>
    <row r="2795" spans="28:44" ht="12.75">
      <c r="AB2795" s="1"/>
      <c r="AC2795" s="1"/>
      <c r="AD2795" s="2"/>
      <c r="AE2795" s="1"/>
      <c r="AF2795" s="1"/>
      <c r="AG2795" s="1"/>
      <c r="AH2795" s="1"/>
      <c r="AI2795" s="1"/>
      <c r="AJ2795" s="1"/>
      <c r="AK2795" s="1"/>
      <c r="AL2795" s="1"/>
      <c r="AM2795" s="1"/>
      <c r="AN2795" s="1"/>
      <c r="AO2795" s="1"/>
      <c r="AP2795" s="1"/>
      <c r="AQ2795" s="1"/>
      <c r="AR2795" s="1"/>
    </row>
    <row r="2796" spans="28:44" ht="12.75">
      <c r="AB2796" s="1"/>
      <c r="AC2796" s="1"/>
      <c r="AD2796" s="2"/>
      <c r="AE2796" s="1"/>
      <c r="AF2796" s="1"/>
      <c r="AG2796" s="1"/>
      <c r="AH2796" s="1"/>
      <c r="AI2796" s="1"/>
      <c r="AJ2796" s="1"/>
      <c r="AK2796" s="1"/>
      <c r="AL2796" s="1"/>
      <c r="AM2796" s="1"/>
      <c r="AN2796" s="1"/>
      <c r="AO2796" s="1"/>
      <c r="AP2796" s="1"/>
      <c r="AQ2796" s="1"/>
      <c r="AR2796" s="1"/>
    </row>
    <row r="2797" spans="28:44" ht="12.75">
      <c r="AB2797" s="1"/>
      <c r="AC2797" s="1"/>
      <c r="AD2797" s="2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</row>
    <row r="2798" spans="28:44" ht="12.75">
      <c r="AB2798" s="1"/>
      <c r="AC2798" s="1"/>
      <c r="AD2798" s="2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</row>
    <row r="2799" spans="28:44" ht="12.75">
      <c r="AB2799" s="1"/>
      <c r="AC2799" s="1"/>
      <c r="AD2799" s="2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</row>
    <row r="2800" spans="28:44" ht="12.75">
      <c r="AB2800" s="1"/>
      <c r="AC2800" s="1"/>
      <c r="AD2800" s="2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</row>
    <row r="2801" spans="28:44" ht="12.75">
      <c r="AB2801" s="1"/>
      <c r="AC2801" s="1"/>
      <c r="AD2801" s="2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</row>
    <row r="2802" spans="28:44" ht="12.75">
      <c r="AB2802" s="1"/>
      <c r="AC2802" s="1"/>
      <c r="AD2802" s="2"/>
      <c r="AE2802" s="1"/>
      <c r="AF2802" s="1"/>
      <c r="AG2802" s="1"/>
      <c r="AH2802" s="1"/>
      <c r="AI2802" s="1"/>
      <c r="AJ2802" s="1"/>
      <c r="AK2802" s="1"/>
      <c r="AL2802" s="1"/>
      <c r="AM2802" s="1"/>
      <c r="AN2802" s="1"/>
      <c r="AO2802" s="1"/>
      <c r="AP2802" s="1"/>
      <c r="AQ2802" s="1"/>
      <c r="AR2802" s="1"/>
    </row>
    <row r="2803" spans="28:44" ht="12.75">
      <c r="AB2803" s="1"/>
      <c r="AC2803" s="1"/>
      <c r="AD2803" s="2"/>
      <c r="AE2803" s="1"/>
      <c r="AF2803" s="1"/>
      <c r="AG2803" s="1"/>
      <c r="AH2803" s="1"/>
      <c r="AI2803" s="1"/>
      <c r="AJ2803" s="1"/>
      <c r="AK2803" s="1"/>
      <c r="AL2803" s="1"/>
      <c r="AM2803" s="1"/>
      <c r="AN2803" s="1"/>
      <c r="AO2803" s="1"/>
      <c r="AP2803" s="1"/>
      <c r="AQ2803" s="1"/>
      <c r="AR2803" s="1"/>
    </row>
    <row r="2804" spans="28:44" ht="12.75">
      <c r="AB2804" s="1"/>
      <c r="AC2804" s="1"/>
      <c r="AD2804" s="2"/>
      <c r="AE2804" s="1"/>
      <c r="AF2804" s="1"/>
      <c r="AG2804" s="1"/>
      <c r="AH2804" s="1"/>
      <c r="AI2804" s="1"/>
      <c r="AJ2804" s="1"/>
      <c r="AK2804" s="1"/>
      <c r="AL2804" s="1"/>
      <c r="AM2804" s="1"/>
      <c r="AN2804" s="1"/>
      <c r="AO2804" s="1"/>
      <c r="AP2804" s="1"/>
      <c r="AQ2804" s="1"/>
      <c r="AR2804" s="1"/>
    </row>
    <row r="2805" spans="28:44" ht="12.75">
      <c r="AB2805" s="1"/>
      <c r="AC2805" s="1"/>
      <c r="AD2805" s="2"/>
      <c r="AE2805" s="1"/>
      <c r="AF2805" s="1"/>
      <c r="AG2805" s="1"/>
      <c r="AH2805" s="1"/>
      <c r="AI2805" s="1"/>
      <c r="AJ2805" s="1"/>
      <c r="AK2805" s="1"/>
      <c r="AL2805" s="1"/>
      <c r="AM2805" s="1"/>
      <c r="AN2805" s="1"/>
      <c r="AO2805" s="1"/>
      <c r="AP2805" s="1"/>
      <c r="AQ2805" s="1"/>
      <c r="AR2805" s="1"/>
    </row>
    <row r="2806" spans="28:44" ht="12.75">
      <c r="AB2806" s="1"/>
      <c r="AC2806" s="1"/>
      <c r="AD2806" s="2"/>
      <c r="AE2806" s="1"/>
      <c r="AF2806" s="1"/>
      <c r="AG2806" s="1"/>
      <c r="AH2806" s="1"/>
      <c r="AI2806" s="1"/>
      <c r="AJ2806" s="1"/>
      <c r="AK2806" s="1"/>
      <c r="AL2806" s="1"/>
      <c r="AM2806" s="1"/>
      <c r="AN2806" s="1"/>
      <c r="AO2806" s="1"/>
      <c r="AP2806" s="1"/>
      <c r="AQ2806" s="1"/>
      <c r="AR2806" s="1"/>
    </row>
    <row r="2807" spans="28:44" ht="12.75">
      <c r="AB2807" s="1"/>
      <c r="AC2807" s="1"/>
      <c r="AD2807" s="2"/>
      <c r="AE2807" s="1"/>
      <c r="AF2807" s="1"/>
      <c r="AG2807" s="1"/>
      <c r="AH2807" s="1"/>
      <c r="AI2807" s="1"/>
      <c r="AJ2807" s="1"/>
      <c r="AK2807" s="1"/>
      <c r="AL2807" s="1"/>
      <c r="AM2807" s="1"/>
      <c r="AN2807" s="1"/>
      <c r="AO2807" s="1"/>
      <c r="AP2807" s="1"/>
      <c r="AQ2807" s="1"/>
      <c r="AR2807" s="1"/>
    </row>
    <row r="2808" spans="28:44" ht="12.75">
      <c r="AB2808" s="1"/>
      <c r="AC2808" s="1"/>
      <c r="AD2808" s="2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</row>
    <row r="2809" spans="28:44" ht="12.75">
      <c r="AB2809" s="1"/>
      <c r="AC2809" s="1"/>
      <c r="AD2809" s="2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</row>
    <row r="2810" spans="28:44" ht="12.75">
      <c r="AB2810" s="1"/>
      <c r="AC2810" s="1"/>
      <c r="AD2810" s="2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</row>
    <row r="2811" spans="28:44" ht="12.75">
      <c r="AB2811" s="1"/>
      <c r="AC2811" s="1"/>
      <c r="AD2811" s="2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</row>
    <row r="2812" spans="28:44" ht="12.75">
      <c r="AB2812" s="1"/>
      <c r="AC2812" s="1"/>
      <c r="AD2812" s="2"/>
      <c r="AE2812" s="1"/>
      <c r="AF2812" s="1"/>
      <c r="AG2812" s="1"/>
      <c r="AH2812" s="1"/>
      <c r="AI2812" s="1"/>
      <c r="AJ2812" s="1"/>
      <c r="AK2812" s="1"/>
      <c r="AL2812" s="1"/>
      <c r="AM2812" s="1"/>
      <c r="AN2812" s="1"/>
      <c r="AO2812" s="1"/>
      <c r="AP2812" s="1"/>
      <c r="AQ2812" s="1"/>
      <c r="AR2812" s="1"/>
    </row>
    <row r="2813" spans="28:44" ht="12.75">
      <c r="AB2813" s="1"/>
      <c r="AC2813" s="1"/>
      <c r="AD2813" s="2"/>
      <c r="AE2813" s="1"/>
      <c r="AF2813" s="1"/>
      <c r="AG2813" s="1"/>
      <c r="AH2813" s="1"/>
      <c r="AI2813" s="1"/>
      <c r="AJ2813" s="1"/>
      <c r="AK2813" s="1"/>
      <c r="AL2813" s="1"/>
      <c r="AM2813" s="1"/>
      <c r="AN2813" s="1"/>
      <c r="AO2813" s="1"/>
      <c r="AP2813" s="1"/>
      <c r="AQ2813" s="1"/>
      <c r="AR2813" s="1"/>
    </row>
    <row r="2814" spans="28:44" ht="12.75">
      <c r="AB2814" s="1"/>
      <c r="AC2814" s="1"/>
      <c r="AD2814" s="2"/>
      <c r="AE2814" s="1"/>
      <c r="AF2814" s="1"/>
      <c r="AG2814" s="1"/>
      <c r="AH2814" s="1"/>
      <c r="AI2814" s="1"/>
      <c r="AJ2814" s="1"/>
      <c r="AK2814" s="1"/>
      <c r="AL2814" s="1"/>
      <c r="AM2814" s="1"/>
      <c r="AN2814" s="1"/>
      <c r="AO2814" s="1"/>
      <c r="AP2814" s="1"/>
      <c r="AQ2814" s="1"/>
      <c r="AR2814" s="1"/>
    </row>
    <row r="2815" spans="28:44" ht="12.75">
      <c r="AB2815" s="1"/>
      <c r="AC2815" s="1"/>
      <c r="AD2815" s="2"/>
      <c r="AE2815" s="1"/>
      <c r="AF2815" s="1"/>
      <c r="AG2815" s="1"/>
      <c r="AH2815" s="1"/>
      <c r="AI2815" s="1"/>
      <c r="AJ2815" s="1"/>
      <c r="AK2815" s="1"/>
      <c r="AL2815" s="1"/>
      <c r="AM2815" s="1"/>
      <c r="AN2815" s="1"/>
      <c r="AO2815" s="1"/>
      <c r="AP2815" s="1"/>
      <c r="AQ2815" s="1"/>
      <c r="AR2815" s="1"/>
    </row>
    <row r="2816" spans="28:44" ht="12.75">
      <c r="AB2816" s="1"/>
      <c r="AC2816" s="1"/>
      <c r="AD2816" s="2"/>
      <c r="AE2816" s="1"/>
      <c r="AF2816" s="1"/>
      <c r="AG2816" s="1"/>
      <c r="AH2816" s="1"/>
      <c r="AI2816" s="1"/>
      <c r="AJ2816" s="1"/>
      <c r="AK2816" s="1"/>
      <c r="AL2816" s="1"/>
      <c r="AM2816" s="1"/>
      <c r="AN2816" s="1"/>
      <c r="AO2816" s="1"/>
      <c r="AP2816" s="1"/>
      <c r="AQ2816" s="1"/>
      <c r="AR2816" s="1"/>
    </row>
    <row r="2817" spans="28:44" ht="12.75">
      <c r="AB2817" s="1"/>
      <c r="AC2817" s="1"/>
      <c r="AD2817" s="2"/>
      <c r="AE2817" s="1"/>
      <c r="AF2817" s="1"/>
      <c r="AG2817" s="1"/>
      <c r="AH2817" s="1"/>
      <c r="AI2817" s="1"/>
      <c r="AJ2817" s="1"/>
      <c r="AK2817" s="1"/>
      <c r="AL2817" s="1"/>
      <c r="AM2817" s="1"/>
      <c r="AN2817" s="1"/>
      <c r="AO2817" s="1"/>
      <c r="AP2817" s="1"/>
      <c r="AQ2817" s="1"/>
      <c r="AR2817" s="1"/>
    </row>
    <row r="2818" spans="28:44" ht="12.75">
      <c r="AB2818" s="1"/>
      <c r="AC2818" s="1"/>
      <c r="AD2818" s="2"/>
      <c r="AE2818" s="1"/>
      <c r="AF2818" s="1"/>
      <c r="AG2818" s="1"/>
      <c r="AH2818" s="1"/>
      <c r="AI2818" s="1"/>
      <c r="AJ2818" s="1"/>
      <c r="AK2818" s="1"/>
      <c r="AL2818" s="1"/>
      <c r="AM2818" s="1"/>
      <c r="AN2818" s="1"/>
      <c r="AO2818" s="1"/>
      <c r="AP2818" s="1"/>
      <c r="AQ2818" s="1"/>
      <c r="AR2818" s="1"/>
    </row>
    <row r="2819" spans="28:44" ht="12.75">
      <c r="AB2819" s="1"/>
      <c r="AC2819" s="1"/>
      <c r="AD2819" s="2"/>
      <c r="AE2819" s="1"/>
      <c r="AF2819" s="1"/>
      <c r="AG2819" s="1"/>
      <c r="AH2819" s="1"/>
      <c r="AI2819" s="1"/>
      <c r="AJ2819" s="1"/>
      <c r="AK2819" s="1"/>
      <c r="AL2819" s="1"/>
      <c r="AM2819" s="1"/>
      <c r="AN2819" s="1"/>
      <c r="AO2819" s="1"/>
      <c r="AP2819" s="1"/>
      <c r="AQ2819" s="1"/>
      <c r="AR2819" s="1"/>
    </row>
    <row r="2820" spans="28:44" ht="12.75">
      <c r="AB2820" s="1"/>
      <c r="AC2820" s="1"/>
      <c r="AD2820" s="2"/>
      <c r="AE2820" s="1"/>
      <c r="AF2820" s="1"/>
      <c r="AG2820" s="1"/>
      <c r="AH2820" s="1"/>
      <c r="AI2820" s="1"/>
      <c r="AJ2820" s="1"/>
      <c r="AK2820" s="1"/>
      <c r="AL2820" s="1"/>
      <c r="AM2820" s="1"/>
      <c r="AN2820" s="1"/>
      <c r="AO2820" s="1"/>
      <c r="AP2820" s="1"/>
      <c r="AQ2820" s="1"/>
      <c r="AR2820" s="1"/>
    </row>
    <row r="2821" spans="28:44" ht="12.75">
      <c r="AB2821" s="1"/>
      <c r="AC2821" s="1"/>
      <c r="AD2821" s="2"/>
      <c r="AE2821" s="1"/>
      <c r="AF2821" s="1"/>
      <c r="AG2821" s="1"/>
      <c r="AH2821" s="1"/>
      <c r="AI2821" s="1"/>
      <c r="AJ2821" s="1"/>
      <c r="AK2821" s="1"/>
      <c r="AL2821" s="1"/>
      <c r="AM2821" s="1"/>
      <c r="AN2821" s="1"/>
      <c r="AO2821" s="1"/>
      <c r="AP2821" s="1"/>
      <c r="AQ2821" s="1"/>
      <c r="AR2821" s="1"/>
    </row>
    <row r="2822" spans="28:44" ht="12.75">
      <c r="AB2822" s="1"/>
      <c r="AC2822" s="1"/>
      <c r="AD2822" s="2"/>
      <c r="AE2822" s="1"/>
      <c r="AF2822" s="1"/>
      <c r="AG2822" s="1"/>
      <c r="AH2822" s="1"/>
      <c r="AI2822" s="1"/>
      <c r="AJ2822" s="1"/>
      <c r="AK2822" s="1"/>
      <c r="AL2822" s="1"/>
      <c r="AM2822" s="1"/>
      <c r="AN2822" s="1"/>
      <c r="AO2822" s="1"/>
      <c r="AP2822" s="1"/>
      <c r="AQ2822" s="1"/>
      <c r="AR2822" s="1"/>
    </row>
    <row r="2823" spans="28:44" ht="12.75">
      <c r="AB2823" s="1"/>
      <c r="AC2823" s="1"/>
      <c r="AD2823" s="2"/>
      <c r="AE2823" s="1"/>
      <c r="AF2823" s="1"/>
      <c r="AG2823" s="1"/>
      <c r="AH2823" s="1"/>
      <c r="AI2823" s="1"/>
      <c r="AJ2823" s="1"/>
      <c r="AK2823" s="1"/>
      <c r="AL2823" s="1"/>
      <c r="AM2823" s="1"/>
      <c r="AN2823" s="1"/>
      <c r="AO2823" s="1"/>
      <c r="AP2823" s="1"/>
      <c r="AQ2823" s="1"/>
      <c r="AR2823" s="1"/>
    </row>
    <row r="2824" spans="28:44" ht="12.75">
      <c r="AB2824" s="1"/>
      <c r="AC2824" s="1"/>
      <c r="AD2824" s="2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</row>
    <row r="2825" spans="28:44" ht="12.75">
      <c r="AB2825" s="1"/>
      <c r="AC2825" s="1"/>
      <c r="AD2825" s="2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</row>
    <row r="2826" spans="28:44" ht="12.75">
      <c r="AB2826" s="1"/>
      <c r="AC2826" s="1"/>
      <c r="AD2826" s="2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</row>
    <row r="2827" spans="28:44" ht="12.75">
      <c r="AB2827" s="1"/>
      <c r="AC2827" s="1"/>
      <c r="AD2827" s="2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</row>
    <row r="2828" spans="28:44" ht="12.75">
      <c r="AB2828" s="1"/>
      <c r="AC2828" s="1"/>
      <c r="AD2828" s="2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</row>
    <row r="2829" spans="28:44" ht="12.75">
      <c r="AB2829" s="1"/>
      <c r="AC2829" s="1"/>
      <c r="AD2829" s="2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</row>
    <row r="2830" spans="28:44" ht="12.75">
      <c r="AB2830" s="1"/>
      <c r="AC2830" s="1"/>
      <c r="AD2830" s="2"/>
      <c r="AE2830" s="1"/>
      <c r="AF2830" s="1"/>
      <c r="AG2830" s="1"/>
      <c r="AH2830" s="1"/>
      <c r="AI2830" s="1"/>
      <c r="AJ2830" s="1"/>
      <c r="AK2830" s="1"/>
      <c r="AL2830" s="1"/>
      <c r="AM2830" s="1"/>
      <c r="AN2830" s="1"/>
      <c r="AO2830" s="1"/>
      <c r="AP2830" s="1"/>
      <c r="AQ2830" s="1"/>
      <c r="AR2830" s="1"/>
    </row>
    <row r="2831" spans="28:44" ht="12.75">
      <c r="AB2831" s="1"/>
      <c r="AC2831" s="1"/>
      <c r="AD2831" s="2"/>
      <c r="AE2831" s="1"/>
      <c r="AF2831" s="1"/>
      <c r="AG2831" s="1"/>
      <c r="AH2831" s="1"/>
      <c r="AI2831" s="1"/>
      <c r="AJ2831" s="1"/>
      <c r="AK2831" s="1"/>
      <c r="AL2831" s="1"/>
      <c r="AM2831" s="1"/>
      <c r="AN2831" s="1"/>
      <c r="AO2831" s="1"/>
      <c r="AP2831" s="1"/>
      <c r="AQ2831" s="1"/>
      <c r="AR2831" s="1"/>
    </row>
    <row r="2832" spans="28:44" ht="12.75">
      <c r="AB2832" s="1"/>
      <c r="AC2832" s="1"/>
      <c r="AD2832" s="2"/>
      <c r="AE2832" s="1"/>
      <c r="AF2832" s="1"/>
      <c r="AG2832" s="1"/>
      <c r="AH2832" s="1"/>
      <c r="AI2832" s="1"/>
      <c r="AJ2832" s="1"/>
      <c r="AK2832" s="1"/>
      <c r="AL2832" s="1"/>
      <c r="AM2832" s="1"/>
      <c r="AN2832" s="1"/>
      <c r="AO2832" s="1"/>
      <c r="AP2832" s="1"/>
      <c r="AQ2832" s="1"/>
      <c r="AR2832" s="1"/>
    </row>
    <row r="2833" spans="28:44" ht="12.75">
      <c r="AB2833" s="1"/>
      <c r="AC2833" s="1"/>
      <c r="AD2833" s="2"/>
      <c r="AE2833" s="1"/>
      <c r="AF2833" s="1"/>
      <c r="AG2833" s="1"/>
      <c r="AH2833" s="1"/>
      <c r="AI2833" s="1"/>
      <c r="AJ2833" s="1"/>
      <c r="AK2833" s="1"/>
      <c r="AL2833" s="1"/>
      <c r="AM2833" s="1"/>
      <c r="AN2833" s="1"/>
      <c r="AO2833" s="1"/>
      <c r="AP2833" s="1"/>
      <c r="AQ2833" s="1"/>
      <c r="AR2833" s="1"/>
    </row>
    <row r="2834" spans="28:44" ht="12.75">
      <c r="AB2834" s="1"/>
      <c r="AC2834" s="1"/>
      <c r="AD2834" s="2"/>
      <c r="AE2834" s="1"/>
      <c r="AF2834" s="1"/>
      <c r="AG2834" s="1"/>
      <c r="AH2834" s="1"/>
      <c r="AI2834" s="1"/>
      <c r="AJ2834" s="1"/>
      <c r="AK2834" s="1"/>
      <c r="AL2834" s="1"/>
      <c r="AM2834" s="1"/>
      <c r="AN2834" s="1"/>
      <c r="AO2834" s="1"/>
      <c r="AP2834" s="1"/>
      <c r="AQ2834" s="1"/>
      <c r="AR2834" s="1"/>
    </row>
    <row r="2835" spans="28:44" ht="12.75">
      <c r="AB2835" s="1"/>
      <c r="AC2835" s="1"/>
      <c r="AD2835" s="2"/>
      <c r="AE2835" s="1"/>
      <c r="AF2835" s="1"/>
      <c r="AG2835" s="1"/>
      <c r="AH2835" s="1"/>
      <c r="AI2835" s="1"/>
      <c r="AJ2835" s="1"/>
      <c r="AK2835" s="1"/>
      <c r="AL2835" s="1"/>
      <c r="AM2835" s="1"/>
      <c r="AN2835" s="1"/>
      <c r="AO2835" s="1"/>
      <c r="AP2835" s="1"/>
      <c r="AQ2835" s="1"/>
      <c r="AR2835" s="1"/>
    </row>
    <row r="2836" spans="28:44" ht="12.75">
      <c r="AB2836" s="1"/>
      <c r="AC2836" s="1"/>
      <c r="AD2836" s="2"/>
      <c r="AE2836" s="1"/>
      <c r="AF2836" s="1"/>
      <c r="AG2836" s="1"/>
      <c r="AH2836" s="1"/>
      <c r="AI2836" s="1"/>
      <c r="AJ2836" s="1"/>
      <c r="AK2836" s="1"/>
      <c r="AL2836" s="1"/>
      <c r="AM2836" s="1"/>
      <c r="AN2836" s="1"/>
      <c r="AO2836" s="1"/>
      <c r="AP2836" s="1"/>
      <c r="AQ2836" s="1"/>
      <c r="AR2836" s="1"/>
    </row>
    <row r="2837" spans="28:44" ht="12.75">
      <c r="AB2837" s="1"/>
      <c r="AC2837" s="1"/>
      <c r="AD2837" s="2"/>
      <c r="AE2837" s="1"/>
      <c r="AF2837" s="1"/>
      <c r="AG2837" s="1"/>
      <c r="AH2837" s="1"/>
      <c r="AI2837" s="1"/>
      <c r="AJ2837" s="1"/>
      <c r="AK2837" s="1"/>
      <c r="AL2837" s="1"/>
      <c r="AM2837" s="1"/>
      <c r="AN2837" s="1"/>
      <c r="AO2837" s="1"/>
      <c r="AP2837" s="1"/>
      <c r="AQ2837" s="1"/>
      <c r="AR2837" s="1"/>
    </row>
    <row r="2838" spans="28:44" ht="12.75">
      <c r="AB2838" s="1"/>
      <c r="AC2838" s="1"/>
      <c r="AD2838" s="2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</row>
    <row r="2839" spans="28:44" ht="12.75">
      <c r="AB2839" s="1"/>
      <c r="AC2839" s="1"/>
      <c r="AD2839" s="2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</row>
    <row r="2840" spans="28:44" ht="12.75">
      <c r="AB2840" s="1"/>
      <c r="AC2840" s="1"/>
      <c r="AD2840" s="2"/>
      <c r="AE2840" s="1"/>
      <c r="AF2840" s="1"/>
      <c r="AG2840" s="1"/>
      <c r="AH2840" s="1"/>
      <c r="AI2840" s="1"/>
      <c r="AJ2840" s="1"/>
      <c r="AK2840" s="1"/>
      <c r="AL2840" s="1"/>
      <c r="AM2840" s="1"/>
      <c r="AN2840" s="1"/>
      <c r="AO2840" s="1"/>
      <c r="AP2840" s="1"/>
      <c r="AQ2840" s="1"/>
      <c r="AR2840" s="1"/>
    </row>
    <row r="2841" spans="28:44" ht="12.75">
      <c r="AB2841" s="1"/>
      <c r="AC2841" s="1"/>
      <c r="AD2841" s="2"/>
      <c r="AE2841" s="1"/>
      <c r="AF2841" s="1"/>
      <c r="AG2841" s="1"/>
      <c r="AH2841" s="1"/>
      <c r="AI2841" s="1"/>
      <c r="AJ2841" s="1"/>
      <c r="AK2841" s="1"/>
      <c r="AL2841" s="1"/>
      <c r="AM2841" s="1"/>
      <c r="AN2841" s="1"/>
      <c r="AO2841" s="1"/>
      <c r="AP2841" s="1"/>
      <c r="AQ2841" s="1"/>
      <c r="AR2841" s="1"/>
    </row>
    <row r="2842" spans="28:44" ht="12.75">
      <c r="AB2842" s="1"/>
      <c r="AC2842" s="1"/>
      <c r="AD2842" s="2"/>
      <c r="AE2842" s="1"/>
      <c r="AF2842" s="1"/>
      <c r="AG2842" s="1"/>
      <c r="AH2842" s="1"/>
      <c r="AI2842" s="1"/>
      <c r="AJ2842" s="1"/>
      <c r="AK2842" s="1"/>
      <c r="AL2842" s="1"/>
      <c r="AM2842" s="1"/>
      <c r="AN2842" s="1"/>
      <c r="AO2842" s="1"/>
      <c r="AP2842" s="1"/>
      <c r="AQ2842" s="1"/>
      <c r="AR2842" s="1"/>
    </row>
    <row r="2843" spans="28:44" ht="12.75">
      <c r="AB2843" s="1"/>
      <c r="AC2843" s="1"/>
      <c r="AD2843" s="2"/>
      <c r="AE2843" s="1"/>
      <c r="AF2843" s="1"/>
      <c r="AG2843" s="1"/>
      <c r="AH2843" s="1"/>
      <c r="AI2843" s="1"/>
      <c r="AJ2843" s="1"/>
      <c r="AK2843" s="1"/>
      <c r="AL2843" s="1"/>
      <c r="AM2843" s="1"/>
      <c r="AN2843" s="1"/>
      <c r="AO2843" s="1"/>
      <c r="AP2843" s="1"/>
      <c r="AQ2843" s="1"/>
      <c r="AR2843" s="1"/>
    </row>
    <row r="2844" spans="28:44" ht="12.75">
      <c r="AB2844" s="1"/>
      <c r="AC2844" s="1"/>
      <c r="AD2844" s="2"/>
      <c r="AE2844" s="1"/>
      <c r="AF2844" s="1"/>
      <c r="AG2844" s="1"/>
      <c r="AH2844" s="1"/>
      <c r="AI2844" s="1"/>
      <c r="AJ2844" s="1"/>
      <c r="AK2844" s="1"/>
      <c r="AL2844" s="1"/>
      <c r="AM2844" s="1"/>
      <c r="AN2844" s="1"/>
      <c r="AO2844" s="1"/>
      <c r="AP2844" s="1"/>
      <c r="AQ2844" s="1"/>
      <c r="AR2844" s="1"/>
    </row>
    <row r="2845" spans="28:44" ht="12.75">
      <c r="AB2845" s="1"/>
      <c r="AC2845" s="1"/>
      <c r="AD2845" s="2"/>
      <c r="AE2845" s="1"/>
      <c r="AF2845" s="1"/>
      <c r="AG2845" s="1"/>
      <c r="AH2845" s="1"/>
      <c r="AI2845" s="1"/>
      <c r="AJ2845" s="1"/>
      <c r="AK2845" s="1"/>
      <c r="AL2845" s="1"/>
      <c r="AM2845" s="1"/>
      <c r="AN2845" s="1"/>
      <c r="AO2845" s="1"/>
      <c r="AP2845" s="1"/>
      <c r="AQ2845" s="1"/>
      <c r="AR2845" s="1"/>
    </row>
    <row r="2846" spans="28:44" ht="12.75">
      <c r="AB2846" s="1"/>
      <c r="AC2846" s="1"/>
      <c r="AD2846" s="2"/>
      <c r="AE2846" s="1"/>
      <c r="AF2846" s="1"/>
      <c r="AG2846" s="1"/>
      <c r="AH2846" s="1"/>
      <c r="AI2846" s="1"/>
      <c r="AJ2846" s="1"/>
      <c r="AK2846" s="1"/>
      <c r="AL2846" s="1"/>
      <c r="AM2846" s="1"/>
      <c r="AN2846" s="1"/>
      <c r="AO2846" s="1"/>
      <c r="AP2846" s="1"/>
      <c r="AQ2846" s="1"/>
      <c r="AR2846" s="1"/>
    </row>
    <row r="2847" spans="28:44" ht="12.75">
      <c r="AB2847" s="1"/>
      <c r="AC2847" s="1"/>
      <c r="AD2847" s="2"/>
      <c r="AE2847" s="1"/>
      <c r="AF2847" s="1"/>
      <c r="AG2847" s="1"/>
      <c r="AH2847" s="1"/>
      <c r="AI2847" s="1"/>
      <c r="AJ2847" s="1"/>
      <c r="AK2847" s="1"/>
      <c r="AL2847" s="1"/>
      <c r="AM2847" s="1"/>
      <c r="AN2847" s="1"/>
      <c r="AO2847" s="1"/>
      <c r="AP2847" s="1"/>
      <c r="AQ2847" s="1"/>
      <c r="AR2847" s="1"/>
    </row>
    <row r="2848" spans="28:44" ht="12.75">
      <c r="AB2848" s="1"/>
      <c r="AC2848" s="1"/>
      <c r="AD2848" s="2"/>
      <c r="AE2848" s="1"/>
      <c r="AF2848" s="1"/>
      <c r="AG2848" s="1"/>
      <c r="AH2848" s="1"/>
      <c r="AI2848" s="1"/>
      <c r="AJ2848" s="1"/>
      <c r="AK2848" s="1"/>
      <c r="AL2848" s="1"/>
      <c r="AM2848" s="1"/>
      <c r="AN2848" s="1"/>
      <c r="AO2848" s="1"/>
      <c r="AP2848" s="1"/>
      <c r="AQ2848" s="1"/>
      <c r="AR2848" s="1"/>
    </row>
    <row r="2849" spans="28:44" ht="12.75">
      <c r="AB2849" s="1"/>
      <c r="AC2849" s="1"/>
      <c r="AD2849" s="2"/>
      <c r="AE2849" s="1"/>
      <c r="AF2849" s="1"/>
      <c r="AG2849" s="1"/>
      <c r="AH2849" s="1"/>
      <c r="AI2849" s="1"/>
      <c r="AJ2849" s="1"/>
      <c r="AK2849" s="1"/>
      <c r="AL2849" s="1"/>
      <c r="AM2849" s="1"/>
      <c r="AN2849" s="1"/>
      <c r="AO2849" s="1"/>
      <c r="AP2849" s="1"/>
      <c r="AQ2849" s="1"/>
      <c r="AR2849" s="1"/>
    </row>
    <row r="2850" spans="28:44" ht="12.75">
      <c r="AB2850" s="1"/>
      <c r="AC2850" s="1"/>
      <c r="AD2850" s="2"/>
      <c r="AE2850" s="1"/>
      <c r="AF2850" s="1"/>
      <c r="AG2850" s="1"/>
      <c r="AH2850" s="1"/>
      <c r="AI2850" s="1"/>
      <c r="AJ2850" s="1"/>
      <c r="AK2850" s="1"/>
      <c r="AL2850" s="1"/>
      <c r="AM2850" s="1"/>
      <c r="AN2850" s="1"/>
      <c r="AO2850" s="1"/>
      <c r="AP2850" s="1"/>
      <c r="AQ2850" s="1"/>
      <c r="AR2850" s="1"/>
    </row>
    <row r="2851" spans="28:44" ht="12.75">
      <c r="AB2851" s="1"/>
      <c r="AC2851" s="1"/>
      <c r="AD2851" s="2"/>
      <c r="AE2851" s="1"/>
      <c r="AF2851" s="1"/>
      <c r="AG2851" s="1"/>
      <c r="AH2851" s="1"/>
      <c r="AI2851" s="1"/>
      <c r="AJ2851" s="1"/>
      <c r="AK2851" s="1"/>
      <c r="AL2851" s="1"/>
      <c r="AM2851" s="1"/>
      <c r="AN2851" s="1"/>
      <c r="AO2851" s="1"/>
      <c r="AP2851" s="1"/>
      <c r="AQ2851" s="1"/>
      <c r="AR2851" s="1"/>
    </row>
    <row r="2852" spans="28:44" ht="12.75">
      <c r="AB2852" s="1"/>
      <c r="AC2852" s="1"/>
      <c r="AD2852" s="2"/>
      <c r="AE2852" s="1"/>
      <c r="AF2852" s="1"/>
      <c r="AG2852" s="1"/>
      <c r="AH2852" s="1"/>
      <c r="AI2852" s="1"/>
      <c r="AJ2852" s="1"/>
      <c r="AK2852" s="1"/>
      <c r="AL2852" s="1"/>
      <c r="AM2852" s="1"/>
      <c r="AN2852" s="1"/>
      <c r="AO2852" s="1"/>
      <c r="AP2852" s="1"/>
      <c r="AQ2852" s="1"/>
      <c r="AR2852" s="1"/>
    </row>
    <row r="2853" spans="28:44" ht="12.75">
      <c r="AB2853" s="1"/>
      <c r="AC2853" s="1"/>
      <c r="AD2853" s="2"/>
      <c r="AE2853" s="1"/>
      <c r="AF2853" s="1"/>
      <c r="AG2853" s="1"/>
      <c r="AH2853" s="1"/>
      <c r="AI2853" s="1"/>
      <c r="AJ2853" s="1"/>
      <c r="AK2853" s="1"/>
      <c r="AL2853" s="1"/>
      <c r="AM2853" s="1"/>
      <c r="AN2853" s="1"/>
      <c r="AO2853" s="1"/>
      <c r="AP2853" s="1"/>
      <c r="AQ2853" s="1"/>
      <c r="AR2853" s="1"/>
    </row>
    <row r="2854" spans="28:44" ht="12.75">
      <c r="AB2854" s="1"/>
      <c r="AC2854" s="1"/>
      <c r="AD2854" s="2"/>
      <c r="AE2854" s="1"/>
      <c r="AF2854" s="1"/>
      <c r="AG2854" s="1"/>
      <c r="AH2854" s="1"/>
      <c r="AI2854" s="1"/>
      <c r="AJ2854" s="1"/>
      <c r="AK2854" s="1"/>
      <c r="AL2854" s="1"/>
      <c r="AM2854" s="1"/>
      <c r="AN2854" s="1"/>
      <c r="AO2854" s="1"/>
      <c r="AP2854" s="1"/>
      <c r="AQ2854" s="1"/>
      <c r="AR2854" s="1"/>
    </row>
    <row r="2855" spans="28:44" ht="12.75">
      <c r="AB2855" s="1"/>
      <c r="AC2855" s="1"/>
      <c r="AD2855" s="2"/>
      <c r="AE2855" s="1"/>
      <c r="AF2855" s="1"/>
      <c r="AG2855" s="1"/>
      <c r="AH2855" s="1"/>
      <c r="AI2855" s="1"/>
      <c r="AJ2855" s="1"/>
      <c r="AK2855" s="1"/>
      <c r="AL2855" s="1"/>
      <c r="AM2855" s="1"/>
      <c r="AN2855" s="1"/>
      <c r="AO2855" s="1"/>
      <c r="AP2855" s="1"/>
      <c r="AQ2855" s="1"/>
      <c r="AR2855" s="1"/>
    </row>
    <row r="2856" spans="28:44" ht="12.75">
      <c r="AB2856" s="1"/>
      <c r="AC2856" s="1"/>
      <c r="AD2856" s="2"/>
      <c r="AE2856" s="1"/>
      <c r="AF2856" s="1"/>
      <c r="AG2856" s="1"/>
      <c r="AH2856" s="1"/>
      <c r="AI2856" s="1"/>
      <c r="AJ2856" s="1"/>
      <c r="AK2856" s="1"/>
      <c r="AL2856" s="1"/>
      <c r="AM2856" s="1"/>
      <c r="AN2856" s="1"/>
      <c r="AO2856" s="1"/>
      <c r="AP2856" s="1"/>
      <c r="AQ2856" s="1"/>
      <c r="AR2856" s="1"/>
    </row>
    <row r="2857" spans="28:44" ht="12.75">
      <c r="AB2857" s="1"/>
      <c r="AC2857" s="1"/>
      <c r="AD2857" s="2"/>
      <c r="AE2857" s="1"/>
      <c r="AF2857" s="1"/>
      <c r="AG2857" s="1"/>
      <c r="AH2857" s="1"/>
      <c r="AI2857" s="1"/>
      <c r="AJ2857" s="1"/>
      <c r="AK2857" s="1"/>
      <c r="AL2857" s="1"/>
      <c r="AM2857" s="1"/>
      <c r="AN2857" s="1"/>
      <c r="AO2857" s="1"/>
      <c r="AP2857" s="1"/>
      <c r="AQ2857" s="1"/>
      <c r="AR2857" s="1"/>
    </row>
    <row r="2858" spans="28:44" ht="12.75">
      <c r="AB2858" s="1"/>
      <c r="AC2858" s="1"/>
      <c r="AD2858" s="2"/>
      <c r="AE2858" s="1"/>
      <c r="AF2858" s="1"/>
      <c r="AG2858" s="1"/>
      <c r="AH2858" s="1"/>
      <c r="AI2858" s="1"/>
      <c r="AJ2858" s="1"/>
      <c r="AK2858" s="1"/>
      <c r="AL2858" s="1"/>
      <c r="AM2858" s="1"/>
      <c r="AN2858" s="1"/>
      <c r="AO2858" s="1"/>
      <c r="AP2858" s="1"/>
      <c r="AQ2858" s="1"/>
      <c r="AR2858" s="1"/>
    </row>
    <row r="2859" spans="28:44" ht="12.75">
      <c r="AB2859" s="1"/>
      <c r="AC2859" s="1"/>
      <c r="AD2859" s="2"/>
      <c r="AE2859" s="1"/>
      <c r="AF2859" s="1"/>
      <c r="AG2859" s="1"/>
      <c r="AH2859" s="1"/>
      <c r="AI2859" s="1"/>
      <c r="AJ2859" s="1"/>
      <c r="AK2859" s="1"/>
      <c r="AL2859" s="1"/>
      <c r="AM2859" s="1"/>
      <c r="AN2859" s="1"/>
      <c r="AO2859" s="1"/>
      <c r="AP2859" s="1"/>
      <c r="AQ2859" s="1"/>
      <c r="AR2859" s="1"/>
    </row>
    <row r="2860" spans="28:44" ht="12.75">
      <c r="AB2860" s="1"/>
      <c r="AC2860" s="1"/>
      <c r="AD2860" s="2"/>
      <c r="AE2860" s="1"/>
      <c r="AF2860" s="1"/>
      <c r="AG2860" s="1"/>
      <c r="AH2860" s="1"/>
      <c r="AI2860" s="1"/>
      <c r="AJ2860" s="1"/>
      <c r="AK2860" s="1"/>
      <c r="AL2860" s="1"/>
      <c r="AM2860" s="1"/>
      <c r="AN2860" s="1"/>
      <c r="AO2860" s="1"/>
      <c r="AP2860" s="1"/>
      <c r="AQ2860" s="1"/>
      <c r="AR2860" s="1"/>
    </row>
    <row r="2861" spans="28:44" ht="12.75">
      <c r="AB2861" s="1"/>
      <c r="AC2861" s="1"/>
      <c r="AD2861" s="2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</row>
    <row r="2862" spans="28:44" ht="12.75">
      <c r="AB2862" s="1"/>
      <c r="AC2862" s="1"/>
      <c r="AD2862" s="2"/>
      <c r="AE2862" s="1"/>
      <c r="AF2862" s="1"/>
      <c r="AG2862" s="1"/>
      <c r="AH2862" s="1"/>
      <c r="AI2862" s="1"/>
      <c r="AJ2862" s="1"/>
      <c r="AK2862" s="1"/>
      <c r="AL2862" s="1"/>
      <c r="AM2862" s="1"/>
      <c r="AN2862" s="1"/>
      <c r="AO2862" s="1"/>
      <c r="AP2862" s="1"/>
      <c r="AQ2862" s="1"/>
      <c r="AR2862" s="1"/>
    </row>
    <row r="2863" spans="28:44" ht="12.75">
      <c r="AB2863" s="1"/>
      <c r="AC2863" s="1"/>
      <c r="AD2863" s="2"/>
      <c r="AE2863" s="1"/>
      <c r="AF2863" s="1"/>
      <c r="AG2863" s="1"/>
      <c r="AH2863" s="1"/>
      <c r="AI2863" s="1"/>
      <c r="AJ2863" s="1"/>
      <c r="AK2863" s="1"/>
      <c r="AL2863" s="1"/>
      <c r="AM2863" s="1"/>
      <c r="AN2863" s="1"/>
      <c r="AO2863" s="1"/>
      <c r="AP2863" s="1"/>
      <c r="AQ2863" s="1"/>
      <c r="AR2863" s="1"/>
    </row>
    <row r="2864" spans="28:44" ht="12.75">
      <c r="AB2864" s="1"/>
      <c r="AC2864" s="1"/>
      <c r="AD2864" s="2"/>
      <c r="AE2864" s="1"/>
      <c r="AF2864" s="1"/>
      <c r="AG2864" s="1"/>
      <c r="AH2864" s="1"/>
      <c r="AI2864" s="1"/>
      <c r="AJ2864" s="1"/>
      <c r="AK2864" s="1"/>
      <c r="AL2864" s="1"/>
      <c r="AM2864" s="1"/>
      <c r="AN2864" s="1"/>
      <c r="AO2864" s="1"/>
      <c r="AP2864" s="1"/>
      <c r="AQ2864" s="1"/>
      <c r="AR2864" s="1"/>
    </row>
    <row r="2865" spans="28:44" ht="12.75">
      <c r="AB2865" s="1"/>
      <c r="AC2865" s="1"/>
      <c r="AD2865" s="2"/>
      <c r="AE2865" s="1"/>
      <c r="AF2865" s="1"/>
      <c r="AG2865" s="1"/>
      <c r="AH2865" s="1"/>
      <c r="AI2865" s="1"/>
      <c r="AJ2865" s="1"/>
      <c r="AK2865" s="1"/>
      <c r="AL2865" s="1"/>
      <c r="AM2865" s="1"/>
      <c r="AN2865" s="1"/>
      <c r="AO2865" s="1"/>
      <c r="AP2865" s="1"/>
      <c r="AQ2865" s="1"/>
      <c r="AR2865" s="1"/>
    </row>
    <row r="2866" spans="28:44" ht="12.75">
      <c r="AB2866" s="1"/>
      <c r="AC2866" s="1"/>
      <c r="AD2866" s="2"/>
      <c r="AE2866" s="1"/>
      <c r="AF2866" s="1"/>
      <c r="AG2866" s="1"/>
      <c r="AH2866" s="1"/>
      <c r="AI2866" s="1"/>
      <c r="AJ2866" s="1"/>
      <c r="AK2866" s="1"/>
      <c r="AL2866" s="1"/>
      <c r="AM2866" s="1"/>
      <c r="AN2866" s="1"/>
      <c r="AO2866" s="1"/>
      <c r="AP2866" s="1"/>
      <c r="AQ2866" s="1"/>
      <c r="AR2866" s="1"/>
    </row>
    <row r="2867" spans="28:44" ht="12.75">
      <c r="AB2867" s="1"/>
      <c r="AC2867" s="1"/>
      <c r="AD2867" s="2"/>
      <c r="AE2867" s="1"/>
      <c r="AF2867" s="1"/>
      <c r="AG2867" s="1"/>
      <c r="AH2867" s="1"/>
      <c r="AI2867" s="1"/>
      <c r="AJ2867" s="1"/>
      <c r="AK2867" s="1"/>
      <c r="AL2867" s="1"/>
      <c r="AM2867" s="1"/>
      <c r="AN2867" s="1"/>
      <c r="AO2867" s="1"/>
      <c r="AP2867" s="1"/>
      <c r="AQ2867" s="1"/>
      <c r="AR2867" s="1"/>
    </row>
    <row r="2868" spans="28:44" ht="12.75">
      <c r="AB2868" s="1"/>
      <c r="AC2868" s="1"/>
      <c r="AD2868" s="2"/>
      <c r="AE2868" s="1"/>
      <c r="AF2868" s="1"/>
      <c r="AG2868" s="1"/>
      <c r="AH2868" s="1"/>
      <c r="AI2868" s="1"/>
      <c r="AJ2868" s="1"/>
      <c r="AK2868" s="1"/>
      <c r="AL2868" s="1"/>
      <c r="AM2868" s="1"/>
      <c r="AN2868" s="1"/>
      <c r="AO2868" s="1"/>
      <c r="AP2868" s="1"/>
      <c r="AQ2868" s="1"/>
      <c r="AR2868" s="1"/>
    </row>
    <row r="2869" spans="28:44" ht="12.75">
      <c r="AB2869" s="1"/>
      <c r="AC2869" s="1"/>
      <c r="AD2869" s="2"/>
      <c r="AE2869" s="1"/>
      <c r="AF2869" s="1"/>
      <c r="AG2869" s="1"/>
      <c r="AH2869" s="1"/>
      <c r="AI2869" s="1"/>
      <c r="AJ2869" s="1"/>
      <c r="AK2869" s="1"/>
      <c r="AL2869" s="1"/>
      <c r="AM2869" s="1"/>
      <c r="AN2869" s="1"/>
      <c r="AO2869" s="1"/>
      <c r="AP2869" s="1"/>
      <c r="AQ2869" s="1"/>
      <c r="AR2869" s="1"/>
    </row>
    <row r="2870" spans="28:44" ht="12.75">
      <c r="AB2870" s="1"/>
      <c r="AC2870" s="1"/>
      <c r="AD2870" s="2"/>
      <c r="AE2870" s="1"/>
      <c r="AF2870" s="1"/>
      <c r="AG2870" s="1"/>
      <c r="AH2870" s="1"/>
      <c r="AI2870" s="1"/>
      <c r="AJ2870" s="1"/>
      <c r="AK2870" s="1"/>
      <c r="AL2870" s="1"/>
      <c r="AM2870" s="1"/>
      <c r="AN2870" s="1"/>
      <c r="AO2870" s="1"/>
      <c r="AP2870" s="1"/>
      <c r="AQ2870" s="1"/>
      <c r="AR2870" s="1"/>
    </row>
    <row r="2871" spans="28:44" ht="12.75">
      <c r="AB2871" s="1"/>
      <c r="AC2871" s="1"/>
      <c r="AD2871" s="2"/>
      <c r="AE2871" s="1"/>
      <c r="AF2871" s="1"/>
      <c r="AG2871" s="1"/>
      <c r="AH2871" s="1"/>
      <c r="AI2871" s="1"/>
      <c r="AJ2871" s="1"/>
      <c r="AK2871" s="1"/>
      <c r="AL2871" s="1"/>
      <c r="AM2871" s="1"/>
      <c r="AN2871" s="1"/>
      <c r="AO2871" s="1"/>
      <c r="AP2871" s="1"/>
      <c r="AQ2871" s="1"/>
      <c r="AR2871" s="1"/>
    </row>
    <row r="2872" spans="28:44" ht="12.75">
      <c r="AB2872" s="1"/>
      <c r="AC2872" s="1"/>
      <c r="AD2872" s="2"/>
      <c r="AE2872" s="1"/>
      <c r="AF2872" s="1"/>
      <c r="AG2872" s="1"/>
      <c r="AH2872" s="1"/>
      <c r="AI2872" s="1"/>
      <c r="AJ2872" s="1"/>
      <c r="AK2872" s="1"/>
      <c r="AL2872" s="1"/>
      <c r="AM2872" s="1"/>
      <c r="AN2872" s="1"/>
      <c r="AO2872" s="1"/>
      <c r="AP2872" s="1"/>
      <c r="AQ2872" s="1"/>
      <c r="AR2872" s="1"/>
    </row>
    <row r="2873" spans="28:44" ht="12.75">
      <c r="AB2873" s="1"/>
      <c r="AC2873" s="1"/>
      <c r="AD2873" s="2"/>
      <c r="AE2873" s="1"/>
      <c r="AF2873" s="1"/>
      <c r="AG2873" s="1"/>
      <c r="AH2873" s="1"/>
      <c r="AI2873" s="1"/>
      <c r="AJ2873" s="1"/>
      <c r="AK2873" s="1"/>
      <c r="AL2873" s="1"/>
      <c r="AM2873" s="1"/>
      <c r="AN2873" s="1"/>
      <c r="AO2873" s="1"/>
      <c r="AP2873" s="1"/>
      <c r="AQ2873" s="1"/>
      <c r="AR2873" s="1"/>
    </row>
    <row r="2874" spans="28:44" ht="12.75">
      <c r="AB2874" s="1"/>
      <c r="AC2874" s="1"/>
      <c r="AD2874" s="2"/>
      <c r="AE2874" s="1"/>
      <c r="AF2874" s="1"/>
      <c r="AG2874" s="1"/>
      <c r="AH2874" s="1"/>
      <c r="AI2874" s="1"/>
      <c r="AJ2874" s="1"/>
      <c r="AK2874" s="1"/>
      <c r="AL2874" s="1"/>
      <c r="AM2874" s="1"/>
      <c r="AN2874" s="1"/>
      <c r="AO2874" s="1"/>
      <c r="AP2874" s="1"/>
      <c r="AQ2874" s="1"/>
      <c r="AR2874" s="1"/>
    </row>
    <row r="2875" spans="28:44" ht="12.75">
      <c r="AB2875" s="1"/>
      <c r="AC2875" s="1"/>
      <c r="AD2875" s="2"/>
      <c r="AE2875" s="1"/>
      <c r="AF2875" s="1"/>
      <c r="AG2875" s="1"/>
      <c r="AH2875" s="1"/>
      <c r="AI2875" s="1"/>
      <c r="AJ2875" s="1"/>
      <c r="AK2875" s="1"/>
      <c r="AL2875" s="1"/>
      <c r="AM2875" s="1"/>
      <c r="AN2875" s="1"/>
      <c r="AO2875" s="1"/>
      <c r="AP2875" s="1"/>
      <c r="AQ2875" s="1"/>
      <c r="AR2875" s="1"/>
    </row>
    <row r="2876" spans="28:44" ht="12.75">
      <c r="AB2876" s="1"/>
      <c r="AC2876" s="1"/>
      <c r="AD2876" s="2"/>
      <c r="AE2876" s="1"/>
      <c r="AF2876" s="1"/>
      <c r="AG2876" s="1"/>
      <c r="AH2876" s="1"/>
      <c r="AI2876" s="1"/>
      <c r="AJ2876" s="1"/>
      <c r="AK2876" s="1"/>
      <c r="AL2876" s="1"/>
      <c r="AM2876" s="1"/>
      <c r="AN2876" s="1"/>
      <c r="AO2876" s="1"/>
      <c r="AP2876" s="1"/>
      <c r="AQ2876" s="1"/>
      <c r="AR2876" s="1"/>
    </row>
    <row r="2877" spans="28:44" ht="12.75">
      <c r="AB2877" s="1"/>
      <c r="AC2877" s="1"/>
      <c r="AD2877" s="2"/>
      <c r="AE2877" s="1"/>
      <c r="AF2877" s="1"/>
      <c r="AG2877" s="1"/>
      <c r="AH2877" s="1"/>
      <c r="AI2877" s="1"/>
      <c r="AJ2877" s="1"/>
      <c r="AK2877" s="1"/>
      <c r="AL2877" s="1"/>
      <c r="AM2877" s="1"/>
      <c r="AN2877" s="1"/>
      <c r="AO2877" s="1"/>
      <c r="AP2877" s="1"/>
      <c r="AQ2877" s="1"/>
      <c r="AR2877" s="1"/>
    </row>
    <row r="2878" spans="28:44" ht="12.75">
      <c r="AB2878" s="1"/>
      <c r="AC2878" s="1"/>
      <c r="AD2878" s="2"/>
      <c r="AE2878" s="1"/>
      <c r="AF2878" s="1"/>
      <c r="AG2878" s="1"/>
      <c r="AH2878" s="1"/>
      <c r="AI2878" s="1"/>
      <c r="AJ2878" s="1"/>
      <c r="AK2878" s="1"/>
      <c r="AL2878" s="1"/>
      <c r="AM2878" s="1"/>
      <c r="AN2878" s="1"/>
      <c r="AO2878" s="1"/>
      <c r="AP2878" s="1"/>
      <c r="AQ2878" s="1"/>
      <c r="AR2878" s="1"/>
    </row>
    <row r="2879" spans="28:44" ht="12.75">
      <c r="AB2879" s="1"/>
      <c r="AC2879" s="1"/>
      <c r="AD2879" s="2"/>
      <c r="AE2879" s="1"/>
      <c r="AF2879" s="1"/>
      <c r="AG2879" s="1"/>
      <c r="AH2879" s="1"/>
      <c r="AI2879" s="1"/>
      <c r="AJ2879" s="1"/>
      <c r="AK2879" s="1"/>
      <c r="AL2879" s="1"/>
      <c r="AM2879" s="1"/>
      <c r="AN2879" s="1"/>
      <c r="AO2879" s="1"/>
      <c r="AP2879" s="1"/>
      <c r="AQ2879" s="1"/>
      <c r="AR2879" s="1"/>
    </row>
    <row r="2880" spans="28:44" ht="12.75">
      <c r="AB2880" s="1"/>
      <c r="AC2880" s="1"/>
      <c r="AD2880" s="2"/>
      <c r="AE2880" s="1"/>
      <c r="AF2880" s="1"/>
      <c r="AG2880" s="1"/>
      <c r="AH2880" s="1"/>
      <c r="AI2880" s="1"/>
      <c r="AJ2880" s="1"/>
      <c r="AK2880" s="1"/>
      <c r="AL2880" s="1"/>
      <c r="AM2880" s="1"/>
      <c r="AN2880" s="1"/>
      <c r="AO2880" s="1"/>
      <c r="AP2880" s="1"/>
      <c r="AQ2880" s="1"/>
      <c r="AR2880" s="1"/>
    </row>
    <row r="2881" spans="28:44" ht="12.75">
      <c r="AB2881" s="1"/>
      <c r="AC2881" s="1"/>
      <c r="AD2881" s="2"/>
      <c r="AE2881" s="1"/>
      <c r="AF2881" s="1"/>
      <c r="AG2881" s="1"/>
      <c r="AH2881" s="1"/>
      <c r="AI2881" s="1"/>
      <c r="AJ2881" s="1"/>
      <c r="AK2881" s="1"/>
      <c r="AL2881" s="1"/>
      <c r="AM2881" s="1"/>
      <c r="AN2881" s="1"/>
      <c r="AO2881" s="1"/>
      <c r="AP2881" s="1"/>
      <c r="AQ2881" s="1"/>
      <c r="AR2881" s="1"/>
    </row>
    <row r="2882" spans="28:44" ht="12.75">
      <c r="AB2882" s="1"/>
      <c r="AC2882" s="1"/>
      <c r="AD2882" s="2"/>
      <c r="AE2882" s="1"/>
      <c r="AF2882" s="1"/>
      <c r="AG2882" s="1"/>
      <c r="AH2882" s="1"/>
      <c r="AI2882" s="1"/>
      <c r="AJ2882" s="1"/>
      <c r="AK2882" s="1"/>
      <c r="AL2882" s="1"/>
      <c r="AM2882" s="1"/>
      <c r="AN2882" s="1"/>
      <c r="AO2882" s="1"/>
      <c r="AP2882" s="1"/>
      <c r="AQ2882" s="1"/>
      <c r="AR2882" s="1"/>
    </row>
    <row r="2883" spans="28:44" ht="12.75">
      <c r="AB2883" s="1"/>
      <c r="AC2883" s="1"/>
      <c r="AD2883" s="2"/>
      <c r="AE2883" s="1"/>
      <c r="AF2883" s="1"/>
      <c r="AG2883" s="1"/>
      <c r="AH2883" s="1"/>
      <c r="AI2883" s="1"/>
      <c r="AJ2883" s="1"/>
      <c r="AK2883" s="1"/>
      <c r="AL2883" s="1"/>
      <c r="AM2883" s="1"/>
      <c r="AN2883" s="1"/>
      <c r="AO2883" s="1"/>
      <c r="AP2883" s="1"/>
      <c r="AQ2883" s="1"/>
      <c r="AR2883" s="1"/>
    </row>
    <row r="2884" spans="28:44" ht="12.75">
      <c r="AB2884" s="1"/>
      <c r="AC2884" s="1"/>
      <c r="AD2884" s="2"/>
      <c r="AE2884" s="1"/>
      <c r="AF2884" s="1"/>
      <c r="AG2884" s="1"/>
      <c r="AH2884" s="1"/>
      <c r="AI2884" s="1"/>
      <c r="AJ2884" s="1"/>
      <c r="AK2884" s="1"/>
      <c r="AL2884" s="1"/>
      <c r="AM2884" s="1"/>
      <c r="AN2884" s="1"/>
      <c r="AO2884" s="1"/>
      <c r="AP2884" s="1"/>
      <c r="AQ2884" s="1"/>
      <c r="AR2884" s="1"/>
    </row>
    <row r="2885" spans="28:44" ht="12.75">
      <c r="AB2885" s="1"/>
      <c r="AC2885" s="1"/>
      <c r="AD2885" s="2"/>
      <c r="AE2885" s="1"/>
      <c r="AF2885" s="1"/>
      <c r="AG2885" s="1"/>
      <c r="AH2885" s="1"/>
      <c r="AI2885" s="1"/>
      <c r="AJ2885" s="1"/>
      <c r="AK2885" s="1"/>
      <c r="AL2885" s="1"/>
      <c r="AM2885" s="1"/>
      <c r="AN2885" s="1"/>
      <c r="AO2885" s="1"/>
      <c r="AP2885" s="1"/>
      <c r="AQ2885" s="1"/>
      <c r="AR2885" s="1"/>
    </row>
    <row r="2886" spans="28:44" ht="12.75">
      <c r="AB2886" s="1"/>
      <c r="AC2886" s="1"/>
      <c r="AD2886" s="2"/>
      <c r="AE2886" s="1"/>
      <c r="AF2886" s="1"/>
      <c r="AG2886" s="1"/>
      <c r="AH2886" s="1"/>
      <c r="AI2886" s="1"/>
      <c r="AJ2886" s="1"/>
      <c r="AK2886" s="1"/>
      <c r="AL2886" s="1"/>
      <c r="AM2886" s="1"/>
      <c r="AN2886" s="1"/>
      <c r="AO2886" s="1"/>
      <c r="AP2886" s="1"/>
      <c r="AQ2886" s="1"/>
      <c r="AR2886" s="1"/>
    </row>
    <row r="2887" spans="28:44" ht="12.75">
      <c r="AB2887" s="1"/>
      <c r="AC2887" s="1"/>
      <c r="AD2887" s="2"/>
      <c r="AE2887" s="1"/>
      <c r="AF2887" s="1"/>
      <c r="AG2887" s="1"/>
      <c r="AH2887" s="1"/>
      <c r="AI2887" s="1"/>
      <c r="AJ2887" s="1"/>
      <c r="AK2887" s="1"/>
      <c r="AL2887" s="1"/>
      <c r="AM2887" s="1"/>
      <c r="AN2887" s="1"/>
      <c r="AO2887" s="1"/>
      <c r="AP2887" s="1"/>
      <c r="AQ2887" s="1"/>
      <c r="AR2887" s="1"/>
    </row>
    <row r="2888" spans="28:44" ht="12.75">
      <c r="AB2888" s="1"/>
      <c r="AC2888" s="1"/>
      <c r="AD2888" s="2"/>
      <c r="AE2888" s="1"/>
      <c r="AF2888" s="1"/>
      <c r="AG2888" s="1"/>
      <c r="AH2888" s="1"/>
      <c r="AI2888" s="1"/>
      <c r="AJ2888" s="1"/>
      <c r="AK2888" s="1"/>
      <c r="AL2888" s="1"/>
      <c r="AM2888" s="1"/>
      <c r="AN2888" s="1"/>
      <c r="AO2888" s="1"/>
      <c r="AP2888" s="1"/>
      <c r="AQ2888" s="1"/>
      <c r="AR2888" s="1"/>
    </row>
    <row r="2889" spans="28:44" ht="12.75">
      <c r="AB2889" s="1"/>
      <c r="AC2889" s="1"/>
      <c r="AD2889" s="2"/>
      <c r="AE2889" s="1"/>
      <c r="AF2889" s="1"/>
      <c r="AG2889" s="1"/>
      <c r="AH2889" s="1"/>
      <c r="AI2889" s="1"/>
      <c r="AJ2889" s="1"/>
      <c r="AK2889" s="1"/>
      <c r="AL2889" s="1"/>
      <c r="AM2889" s="1"/>
      <c r="AN2889" s="1"/>
      <c r="AO2889" s="1"/>
      <c r="AP2889" s="1"/>
      <c r="AQ2889" s="1"/>
      <c r="AR2889" s="1"/>
    </row>
    <row r="2890" spans="28:44" ht="12.75">
      <c r="AB2890" s="1"/>
      <c r="AC2890" s="1"/>
      <c r="AD2890" s="2"/>
      <c r="AE2890" s="1"/>
      <c r="AF2890" s="1"/>
      <c r="AG2890" s="1"/>
      <c r="AH2890" s="1"/>
      <c r="AI2890" s="1"/>
      <c r="AJ2890" s="1"/>
      <c r="AK2890" s="1"/>
      <c r="AL2890" s="1"/>
      <c r="AM2890" s="1"/>
      <c r="AN2890" s="1"/>
      <c r="AO2890" s="1"/>
      <c r="AP2890" s="1"/>
      <c r="AQ2890" s="1"/>
      <c r="AR2890" s="1"/>
    </row>
    <row r="2891" spans="28:44" ht="12.75">
      <c r="AB2891" s="1"/>
      <c r="AC2891" s="1"/>
      <c r="AD2891" s="2"/>
      <c r="AE2891" s="1"/>
      <c r="AF2891" s="1"/>
      <c r="AG2891" s="1"/>
      <c r="AH2891" s="1"/>
      <c r="AI2891" s="1"/>
      <c r="AJ2891" s="1"/>
      <c r="AK2891" s="1"/>
      <c r="AL2891" s="1"/>
      <c r="AM2891" s="1"/>
      <c r="AN2891" s="1"/>
      <c r="AO2891" s="1"/>
      <c r="AP2891" s="1"/>
      <c r="AQ2891" s="1"/>
      <c r="AR2891" s="1"/>
    </row>
    <row r="2892" spans="28:44" ht="12.75">
      <c r="AB2892" s="1"/>
      <c r="AC2892" s="1"/>
      <c r="AD2892" s="2"/>
      <c r="AE2892" s="1"/>
      <c r="AF2892" s="1"/>
      <c r="AG2892" s="1"/>
      <c r="AH2892" s="1"/>
      <c r="AI2892" s="1"/>
      <c r="AJ2892" s="1"/>
      <c r="AK2892" s="1"/>
      <c r="AL2892" s="1"/>
      <c r="AM2892" s="1"/>
      <c r="AN2892" s="1"/>
      <c r="AO2892" s="1"/>
      <c r="AP2892" s="1"/>
      <c r="AQ2892" s="1"/>
      <c r="AR2892" s="1"/>
    </row>
    <row r="2893" spans="28:44" ht="12.75">
      <c r="AB2893" s="1"/>
      <c r="AC2893" s="1"/>
      <c r="AD2893" s="2"/>
      <c r="AE2893" s="1"/>
      <c r="AF2893" s="1"/>
      <c r="AG2893" s="1"/>
      <c r="AH2893" s="1"/>
      <c r="AI2893" s="1"/>
      <c r="AJ2893" s="1"/>
      <c r="AK2893" s="1"/>
      <c r="AL2893" s="1"/>
      <c r="AM2893" s="1"/>
      <c r="AN2893" s="1"/>
      <c r="AO2893" s="1"/>
      <c r="AP2893" s="1"/>
      <c r="AQ2893" s="1"/>
      <c r="AR2893" s="1"/>
    </row>
    <row r="2894" spans="28:44" ht="12.75">
      <c r="AB2894" s="1"/>
      <c r="AC2894" s="1"/>
      <c r="AD2894" s="2"/>
      <c r="AE2894" s="1"/>
      <c r="AF2894" s="1"/>
      <c r="AG2894" s="1"/>
      <c r="AH2894" s="1"/>
      <c r="AI2894" s="1"/>
      <c r="AJ2894" s="1"/>
      <c r="AK2894" s="1"/>
      <c r="AL2894" s="1"/>
      <c r="AM2894" s="1"/>
      <c r="AN2894" s="1"/>
      <c r="AO2894" s="1"/>
      <c r="AP2894" s="1"/>
      <c r="AQ2894" s="1"/>
      <c r="AR2894" s="1"/>
    </row>
    <row r="2895" spans="28:44" ht="12.75">
      <c r="AB2895" s="1"/>
      <c r="AC2895" s="1"/>
      <c r="AD2895" s="2"/>
      <c r="AE2895" s="1"/>
      <c r="AF2895" s="1"/>
      <c r="AG2895" s="1"/>
      <c r="AH2895" s="1"/>
      <c r="AI2895" s="1"/>
      <c r="AJ2895" s="1"/>
      <c r="AK2895" s="1"/>
      <c r="AL2895" s="1"/>
      <c r="AM2895" s="1"/>
      <c r="AN2895" s="1"/>
      <c r="AO2895" s="1"/>
      <c r="AP2895" s="1"/>
      <c r="AQ2895" s="1"/>
      <c r="AR2895" s="1"/>
    </row>
    <row r="2896" spans="28:44" ht="12.75">
      <c r="AB2896" s="1"/>
      <c r="AC2896" s="1"/>
      <c r="AD2896" s="2"/>
      <c r="AE2896" s="1"/>
      <c r="AF2896" s="1"/>
      <c r="AG2896" s="1"/>
      <c r="AH2896" s="1"/>
      <c r="AI2896" s="1"/>
      <c r="AJ2896" s="1"/>
      <c r="AK2896" s="1"/>
      <c r="AL2896" s="1"/>
      <c r="AM2896" s="1"/>
      <c r="AN2896" s="1"/>
      <c r="AO2896" s="1"/>
      <c r="AP2896" s="1"/>
      <c r="AQ2896" s="1"/>
      <c r="AR2896" s="1"/>
    </row>
    <row r="2897" spans="28:44" ht="12.75">
      <c r="AB2897" s="1"/>
      <c r="AC2897" s="1"/>
      <c r="AD2897" s="2"/>
      <c r="AE2897" s="1"/>
      <c r="AF2897" s="1"/>
      <c r="AG2897" s="1"/>
      <c r="AH2897" s="1"/>
      <c r="AI2897" s="1"/>
      <c r="AJ2897" s="1"/>
      <c r="AK2897" s="1"/>
      <c r="AL2897" s="1"/>
      <c r="AM2897" s="1"/>
      <c r="AN2897" s="1"/>
      <c r="AO2897" s="1"/>
      <c r="AP2897" s="1"/>
      <c r="AQ2897" s="1"/>
      <c r="AR2897" s="1"/>
    </row>
    <row r="2898" spans="28:44" ht="12.75">
      <c r="AB2898" s="1"/>
      <c r="AC2898" s="1"/>
      <c r="AD2898" s="2"/>
      <c r="AE2898" s="1"/>
      <c r="AF2898" s="1"/>
      <c r="AG2898" s="1"/>
      <c r="AH2898" s="1"/>
      <c r="AI2898" s="1"/>
      <c r="AJ2898" s="1"/>
      <c r="AK2898" s="1"/>
      <c r="AL2898" s="1"/>
      <c r="AM2898" s="1"/>
      <c r="AN2898" s="1"/>
      <c r="AO2898" s="1"/>
      <c r="AP2898" s="1"/>
      <c r="AQ2898" s="1"/>
      <c r="AR2898" s="1"/>
    </row>
    <row r="2899" spans="28:44" ht="12.75">
      <c r="AB2899" s="1"/>
      <c r="AC2899" s="1"/>
      <c r="AD2899" s="2"/>
      <c r="AE2899" s="1"/>
      <c r="AF2899" s="1"/>
      <c r="AG2899" s="1"/>
      <c r="AH2899" s="1"/>
      <c r="AI2899" s="1"/>
      <c r="AJ2899" s="1"/>
      <c r="AK2899" s="1"/>
      <c r="AL2899" s="1"/>
      <c r="AM2899" s="1"/>
      <c r="AN2899" s="1"/>
      <c r="AO2899" s="1"/>
      <c r="AP2899" s="1"/>
      <c r="AQ2899" s="1"/>
      <c r="AR2899" s="1"/>
    </row>
    <row r="2900" spans="28:44" ht="12.75">
      <c r="AB2900" s="1"/>
      <c r="AC2900" s="1"/>
      <c r="AD2900" s="2"/>
      <c r="AE2900" s="1"/>
      <c r="AF2900" s="1"/>
      <c r="AG2900" s="1"/>
      <c r="AH2900" s="1"/>
      <c r="AI2900" s="1"/>
      <c r="AJ2900" s="1"/>
      <c r="AK2900" s="1"/>
      <c r="AL2900" s="1"/>
      <c r="AM2900" s="1"/>
      <c r="AN2900" s="1"/>
      <c r="AO2900" s="1"/>
      <c r="AP2900" s="1"/>
      <c r="AQ2900" s="1"/>
      <c r="AR2900" s="1"/>
    </row>
    <row r="2901" spans="28:44" ht="12.75">
      <c r="AB2901" s="1"/>
      <c r="AC2901" s="1"/>
      <c r="AD2901" s="2"/>
      <c r="AE2901" s="1"/>
      <c r="AF2901" s="1"/>
      <c r="AG2901" s="1"/>
      <c r="AH2901" s="1"/>
      <c r="AI2901" s="1"/>
      <c r="AJ2901" s="1"/>
      <c r="AK2901" s="1"/>
      <c r="AL2901" s="1"/>
      <c r="AM2901" s="1"/>
      <c r="AN2901" s="1"/>
      <c r="AO2901" s="1"/>
      <c r="AP2901" s="1"/>
      <c r="AQ2901" s="1"/>
      <c r="AR2901" s="1"/>
    </row>
    <row r="2902" spans="28:44" ht="12.75">
      <c r="AB2902" s="1"/>
      <c r="AC2902" s="1"/>
      <c r="AD2902" s="2"/>
      <c r="AE2902" s="1"/>
      <c r="AF2902" s="1"/>
      <c r="AG2902" s="1"/>
      <c r="AH2902" s="1"/>
      <c r="AI2902" s="1"/>
      <c r="AJ2902" s="1"/>
      <c r="AK2902" s="1"/>
      <c r="AL2902" s="1"/>
      <c r="AM2902" s="1"/>
      <c r="AN2902" s="1"/>
      <c r="AO2902" s="1"/>
      <c r="AP2902" s="1"/>
      <c r="AQ2902" s="1"/>
      <c r="AR2902" s="1"/>
    </row>
    <row r="2903" spans="28:44" ht="12.75">
      <c r="AB2903" s="1"/>
      <c r="AC2903" s="1"/>
      <c r="AD2903" s="2"/>
      <c r="AE2903" s="1"/>
      <c r="AF2903" s="1"/>
      <c r="AG2903" s="1"/>
      <c r="AH2903" s="1"/>
      <c r="AI2903" s="1"/>
      <c r="AJ2903" s="1"/>
      <c r="AK2903" s="1"/>
      <c r="AL2903" s="1"/>
      <c r="AM2903" s="1"/>
      <c r="AN2903" s="1"/>
      <c r="AO2903" s="1"/>
      <c r="AP2903" s="1"/>
      <c r="AQ2903" s="1"/>
      <c r="AR2903" s="1"/>
    </row>
    <row r="2904" spans="28:44" ht="12.75">
      <c r="AB2904" s="1"/>
      <c r="AC2904" s="1"/>
      <c r="AD2904" s="2"/>
      <c r="AE2904" s="1"/>
      <c r="AF2904" s="1"/>
      <c r="AG2904" s="1"/>
      <c r="AH2904" s="1"/>
      <c r="AI2904" s="1"/>
      <c r="AJ2904" s="1"/>
      <c r="AK2904" s="1"/>
      <c r="AL2904" s="1"/>
      <c r="AM2904" s="1"/>
      <c r="AN2904" s="1"/>
      <c r="AO2904" s="1"/>
      <c r="AP2904" s="1"/>
      <c r="AQ2904" s="1"/>
      <c r="AR2904" s="1"/>
    </row>
    <row r="2905" spans="28:44" ht="12.75">
      <c r="AB2905" s="1"/>
      <c r="AC2905" s="1"/>
      <c r="AD2905" s="2"/>
      <c r="AE2905" s="1"/>
      <c r="AF2905" s="1"/>
      <c r="AG2905" s="1"/>
      <c r="AH2905" s="1"/>
      <c r="AI2905" s="1"/>
      <c r="AJ2905" s="1"/>
      <c r="AK2905" s="1"/>
      <c r="AL2905" s="1"/>
      <c r="AM2905" s="1"/>
      <c r="AN2905" s="1"/>
      <c r="AO2905" s="1"/>
      <c r="AP2905" s="1"/>
      <c r="AQ2905" s="1"/>
      <c r="AR2905" s="1"/>
    </row>
    <row r="2906" spans="28:44" ht="12.75">
      <c r="AB2906" s="1"/>
      <c r="AC2906" s="1"/>
      <c r="AD2906" s="2"/>
      <c r="AE2906" s="1"/>
      <c r="AF2906" s="1"/>
      <c r="AG2906" s="1"/>
      <c r="AH2906" s="1"/>
      <c r="AI2906" s="1"/>
      <c r="AJ2906" s="1"/>
      <c r="AK2906" s="1"/>
      <c r="AL2906" s="1"/>
      <c r="AM2906" s="1"/>
      <c r="AN2906" s="1"/>
      <c r="AO2906" s="1"/>
      <c r="AP2906" s="1"/>
      <c r="AQ2906" s="1"/>
      <c r="AR2906" s="1"/>
    </row>
    <row r="2907" spans="28:44" ht="12.75">
      <c r="AB2907" s="1"/>
      <c r="AC2907" s="1"/>
      <c r="AD2907" s="2"/>
      <c r="AE2907" s="1"/>
      <c r="AF2907" s="1"/>
      <c r="AG2907" s="1"/>
      <c r="AH2907" s="1"/>
      <c r="AI2907" s="1"/>
      <c r="AJ2907" s="1"/>
      <c r="AK2907" s="1"/>
      <c r="AL2907" s="1"/>
      <c r="AM2907" s="1"/>
      <c r="AN2907" s="1"/>
      <c r="AO2907" s="1"/>
      <c r="AP2907" s="1"/>
      <c r="AQ2907" s="1"/>
      <c r="AR2907" s="1"/>
    </row>
    <row r="2908" spans="28:44" ht="12.75">
      <c r="AB2908" s="1"/>
      <c r="AC2908" s="1"/>
      <c r="AD2908" s="2"/>
      <c r="AE2908" s="1"/>
      <c r="AF2908" s="1"/>
      <c r="AG2908" s="1"/>
      <c r="AH2908" s="1"/>
      <c r="AI2908" s="1"/>
      <c r="AJ2908" s="1"/>
      <c r="AK2908" s="1"/>
      <c r="AL2908" s="1"/>
      <c r="AM2908" s="1"/>
      <c r="AN2908" s="1"/>
      <c r="AO2908" s="1"/>
      <c r="AP2908" s="1"/>
      <c r="AQ2908" s="1"/>
      <c r="AR2908" s="1"/>
    </row>
    <row r="2909" spans="28:44" ht="12.75">
      <c r="AB2909" s="1"/>
      <c r="AC2909" s="1"/>
      <c r="AD2909" s="2"/>
      <c r="AE2909" s="1"/>
      <c r="AF2909" s="1"/>
      <c r="AG2909" s="1"/>
      <c r="AH2909" s="1"/>
      <c r="AI2909" s="1"/>
      <c r="AJ2909" s="1"/>
      <c r="AK2909" s="1"/>
      <c r="AL2909" s="1"/>
      <c r="AM2909" s="1"/>
      <c r="AN2909" s="1"/>
      <c r="AO2909" s="1"/>
      <c r="AP2909" s="1"/>
      <c r="AQ2909" s="1"/>
      <c r="AR2909" s="1"/>
    </row>
    <row r="2910" spans="28:44" ht="12.75">
      <c r="AB2910" s="1"/>
      <c r="AC2910" s="1"/>
      <c r="AD2910" s="2"/>
      <c r="AE2910" s="1"/>
      <c r="AF2910" s="1"/>
      <c r="AG2910" s="1"/>
      <c r="AH2910" s="1"/>
      <c r="AI2910" s="1"/>
      <c r="AJ2910" s="1"/>
      <c r="AK2910" s="1"/>
      <c r="AL2910" s="1"/>
      <c r="AM2910" s="1"/>
      <c r="AN2910" s="1"/>
      <c r="AO2910" s="1"/>
      <c r="AP2910" s="1"/>
      <c r="AQ2910" s="1"/>
      <c r="AR2910" s="1"/>
    </row>
    <row r="2911" spans="28:44" ht="12.75">
      <c r="AB2911" s="1"/>
      <c r="AC2911" s="1"/>
      <c r="AD2911" s="2"/>
      <c r="AE2911" s="1"/>
      <c r="AF2911" s="1"/>
      <c r="AG2911" s="1"/>
      <c r="AH2911" s="1"/>
      <c r="AI2911" s="1"/>
      <c r="AJ2911" s="1"/>
      <c r="AK2911" s="1"/>
      <c r="AL2911" s="1"/>
      <c r="AM2911" s="1"/>
      <c r="AN2911" s="1"/>
      <c r="AO2911" s="1"/>
      <c r="AP2911" s="1"/>
      <c r="AQ2911" s="1"/>
      <c r="AR2911" s="1"/>
    </row>
    <row r="2912" spans="28:44" ht="12.75">
      <c r="AB2912" s="1"/>
      <c r="AC2912" s="1"/>
      <c r="AD2912" s="2"/>
      <c r="AE2912" s="1"/>
      <c r="AF2912" s="1"/>
      <c r="AG2912" s="1"/>
      <c r="AH2912" s="1"/>
      <c r="AI2912" s="1"/>
      <c r="AJ2912" s="1"/>
      <c r="AK2912" s="1"/>
      <c r="AL2912" s="1"/>
      <c r="AM2912" s="1"/>
      <c r="AN2912" s="1"/>
      <c r="AO2912" s="1"/>
      <c r="AP2912" s="1"/>
      <c r="AQ2912" s="1"/>
      <c r="AR2912" s="1"/>
    </row>
    <row r="2913" spans="28:44" ht="12.75">
      <c r="AB2913" s="1"/>
      <c r="AC2913" s="1"/>
      <c r="AD2913" s="2"/>
      <c r="AE2913" s="1"/>
      <c r="AF2913" s="1"/>
      <c r="AG2913" s="1"/>
      <c r="AH2913" s="1"/>
      <c r="AI2913" s="1"/>
      <c r="AJ2913" s="1"/>
      <c r="AK2913" s="1"/>
      <c r="AL2913" s="1"/>
      <c r="AM2913" s="1"/>
      <c r="AN2913" s="1"/>
      <c r="AO2913" s="1"/>
      <c r="AP2913" s="1"/>
      <c r="AQ2913" s="1"/>
      <c r="AR2913" s="1"/>
    </row>
    <row r="2914" spans="28:44" ht="12.75">
      <c r="AB2914" s="1"/>
      <c r="AC2914" s="1"/>
      <c r="AD2914" s="2"/>
      <c r="AE2914" s="1"/>
      <c r="AF2914" s="1"/>
      <c r="AG2914" s="1"/>
      <c r="AH2914" s="1"/>
      <c r="AI2914" s="1"/>
      <c r="AJ2914" s="1"/>
      <c r="AK2914" s="1"/>
      <c r="AL2914" s="1"/>
      <c r="AM2914" s="1"/>
      <c r="AN2914" s="1"/>
      <c r="AO2914" s="1"/>
      <c r="AP2914" s="1"/>
      <c r="AQ2914" s="1"/>
      <c r="AR2914" s="1"/>
    </row>
    <row r="2915" spans="28:44" ht="12.75">
      <c r="AB2915" s="1"/>
      <c r="AC2915" s="1"/>
      <c r="AD2915" s="2"/>
      <c r="AE2915" s="1"/>
      <c r="AF2915" s="1"/>
      <c r="AG2915" s="1"/>
      <c r="AH2915" s="1"/>
      <c r="AI2915" s="1"/>
      <c r="AJ2915" s="1"/>
      <c r="AK2915" s="1"/>
      <c r="AL2915" s="1"/>
      <c r="AM2915" s="1"/>
      <c r="AN2915" s="1"/>
      <c r="AO2915" s="1"/>
      <c r="AP2915" s="1"/>
      <c r="AQ2915" s="1"/>
      <c r="AR2915" s="1"/>
    </row>
    <row r="2916" spans="28:44" ht="12.75">
      <c r="AB2916" s="1"/>
      <c r="AC2916" s="1"/>
      <c r="AD2916" s="2"/>
      <c r="AE2916" s="1"/>
      <c r="AF2916" s="1"/>
      <c r="AG2916" s="1"/>
      <c r="AH2916" s="1"/>
      <c r="AI2916" s="1"/>
      <c r="AJ2916" s="1"/>
      <c r="AK2916" s="1"/>
      <c r="AL2916" s="1"/>
      <c r="AM2916" s="1"/>
      <c r="AN2916" s="1"/>
      <c r="AO2916" s="1"/>
      <c r="AP2916" s="1"/>
      <c r="AQ2916" s="1"/>
      <c r="AR2916" s="1"/>
    </row>
    <row r="2917" spans="28:44" ht="12.75">
      <c r="AB2917" s="1"/>
      <c r="AC2917" s="1"/>
      <c r="AD2917" s="2"/>
      <c r="AE2917" s="1"/>
      <c r="AF2917" s="1"/>
      <c r="AG2917" s="1"/>
      <c r="AH2917" s="1"/>
      <c r="AI2917" s="1"/>
      <c r="AJ2917" s="1"/>
      <c r="AK2917" s="1"/>
      <c r="AL2917" s="1"/>
      <c r="AM2917" s="1"/>
      <c r="AN2917" s="1"/>
      <c r="AO2917" s="1"/>
      <c r="AP2917" s="1"/>
      <c r="AQ2917" s="1"/>
      <c r="AR2917" s="1"/>
    </row>
    <row r="2918" spans="28:44" ht="12.75">
      <c r="AB2918" s="1"/>
      <c r="AC2918" s="1"/>
      <c r="AD2918" s="2"/>
      <c r="AE2918" s="1"/>
      <c r="AF2918" s="1"/>
      <c r="AG2918" s="1"/>
      <c r="AH2918" s="1"/>
      <c r="AI2918" s="1"/>
      <c r="AJ2918" s="1"/>
      <c r="AK2918" s="1"/>
      <c r="AL2918" s="1"/>
      <c r="AM2918" s="1"/>
      <c r="AN2918" s="1"/>
      <c r="AO2918" s="1"/>
      <c r="AP2918" s="1"/>
      <c r="AQ2918" s="1"/>
      <c r="AR2918" s="1"/>
    </row>
    <row r="2919" spans="28:44" ht="12.75">
      <c r="AB2919" s="1"/>
      <c r="AC2919" s="1"/>
      <c r="AD2919" s="2"/>
      <c r="AE2919" s="1"/>
      <c r="AF2919" s="1"/>
      <c r="AG2919" s="1"/>
      <c r="AH2919" s="1"/>
      <c r="AI2919" s="1"/>
      <c r="AJ2919" s="1"/>
      <c r="AK2919" s="1"/>
      <c r="AL2919" s="1"/>
      <c r="AM2919" s="1"/>
      <c r="AN2919" s="1"/>
      <c r="AO2919" s="1"/>
      <c r="AP2919" s="1"/>
      <c r="AQ2919" s="1"/>
      <c r="AR2919" s="1"/>
    </row>
    <row r="2920" spans="28:44" ht="12.75">
      <c r="AB2920" s="1"/>
      <c r="AC2920" s="1"/>
      <c r="AD2920" s="2"/>
      <c r="AE2920" s="1"/>
      <c r="AF2920" s="1"/>
      <c r="AG2920" s="1"/>
      <c r="AH2920" s="1"/>
      <c r="AI2920" s="1"/>
      <c r="AJ2920" s="1"/>
      <c r="AK2920" s="1"/>
      <c r="AL2920" s="1"/>
      <c r="AM2920" s="1"/>
      <c r="AN2920" s="1"/>
      <c r="AO2920" s="1"/>
      <c r="AP2920" s="1"/>
      <c r="AQ2920" s="1"/>
      <c r="AR2920" s="1"/>
    </row>
    <row r="2921" spans="28:44" ht="12.75">
      <c r="AB2921" s="1"/>
      <c r="AC2921" s="1"/>
      <c r="AD2921" s="2"/>
      <c r="AE2921" s="1"/>
      <c r="AF2921" s="1"/>
      <c r="AG2921" s="1"/>
      <c r="AH2921" s="1"/>
      <c r="AI2921" s="1"/>
      <c r="AJ2921" s="1"/>
      <c r="AK2921" s="1"/>
      <c r="AL2921" s="1"/>
      <c r="AM2921" s="1"/>
      <c r="AN2921" s="1"/>
      <c r="AO2921" s="1"/>
      <c r="AP2921" s="1"/>
      <c r="AQ2921" s="1"/>
      <c r="AR2921" s="1"/>
    </row>
    <row r="2922" spans="28:44" ht="12.75">
      <c r="AB2922" s="1"/>
      <c r="AC2922" s="1"/>
      <c r="AD2922" s="2"/>
      <c r="AE2922" s="1"/>
      <c r="AF2922" s="1"/>
      <c r="AG2922" s="1"/>
      <c r="AH2922" s="1"/>
      <c r="AI2922" s="1"/>
      <c r="AJ2922" s="1"/>
      <c r="AK2922" s="1"/>
      <c r="AL2922" s="1"/>
      <c r="AM2922" s="1"/>
      <c r="AN2922" s="1"/>
      <c r="AO2922" s="1"/>
      <c r="AP2922" s="1"/>
      <c r="AQ2922" s="1"/>
      <c r="AR2922" s="1"/>
    </row>
    <row r="2923" spans="28:44" ht="12.75">
      <c r="AB2923" s="1"/>
      <c r="AC2923" s="1"/>
      <c r="AD2923" s="2"/>
      <c r="AE2923" s="1"/>
      <c r="AF2923" s="1"/>
      <c r="AG2923" s="1"/>
      <c r="AH2923" s="1"/>
      <c r="AI2923" s="1"/>
      <c r="AJ2923" s="1"/>
      <c r="AK2923" s="1"/>
      <c r="AL2923" s="1"/>
      <c r="AM2923" s="1"/>
      <c r="AN2923" s="1"/>
      <c r="AO2923" s="1"/>
      <c r="AP2923" s="1"/>
      <c r="AQ2923" s="1"/>
      <c r="AR2923" s="1"/>
    </row>
    <row r="2924" spans="28:44" ht="12.75">
      <c r="AB2924" s="1"/>
      <c r="AC2924" s="1"/>
      <c r="AD2924" s="2"/>
      <c r="AE2924" s="1"/>
      <c r="AF2924" s="1"/>
      <c r="AG2924" s="1"/>
      <c r="AH2924" s="1"/>
      <c r="AI2924" s="1"/>
      <c r="AJ2924" s="1"/>
      <c r="AK2924" s="1"/>
      <c r="AL2924" s="1"/>
      <c r="AM2924" s="1"/>
      <c r="AN2924" s="1"/>
      <c r="AO2924" s="1"/>
      <c r="AP2924" s="1"/>
      <c r="AQ2924" s="1"/>
      <c r="AR2924" s="1"/>
    </row>
    <row r="2925" spans="28:44" ht="12.75">
      <c r="AB2925" s="1"/>
      <c r="AC2925" s="1"/>
      <c r="AD2925" s="2"/>
      <c r="AE2925" s="1"/>
      <c r="AF2925" s="1"/>
      <c r="AG2925" s="1"/>
      <c r="AH2925" s="1"/>
      <c r="AI2925" s="1"/>
      <c r="AJ2925" s="1"/>
      <c r="AK2925" s="1"/>
      <c r="AL2925" s="1"/>
      <c r="AM2925" s="1"/>
      <c r="AN2925" s="1"/>
      <c r="AO2925" s="1"/>
      <c r="AP2925" s="1"/>
      <c r="AQ2925" s="1"/>
      <c r="AR2925" s="1"/>
    </row>
    <row r="2926" spans="28:44" ht="12.75">
      <c r="AB2926" s="1"/>
      <c r="AC2926" s="1"/>
      <c r="AD2926" s="2"/>
      <c r="AE2926" s="1"/>
      <c r="AF2926" s="1"/>
      <c r="AG2926" s="1"/>
      <c r="AH2926" s="1"/>
      <c r="AI2926" s="1"/>
      <c r="AJ2926" s="1"/>
      <c r="AK2926" s="1"/>
      <c r="AL2926" s="1"/>
      <c r="AM2926" s="1"/>
      <c r="AN2926" s="1"/>
      <c r="AO2926" s="1"/>
      <c r="AP2926" s="1"/>
      <c r="AQ2926" s="1"/>
      <c r="AR2926" s="1"/>
    </row>
    <row r="2927" spans="28:44" ht="12.75">
      <c r="AB2927" s="1"/>
      <c r="AC2927" s="1"/>
      <c r="AD2927" s="2"/>
      <c r="AE2927" s="1"/>
      <c r="AF2927" s="1"/>
      <c r="AG2927" s="1"/>
      <c r="AH2927" s="1"/>
      <c r="AI2927" s="1"/>
      <c r="AJ2927" s="1"/>
      <c r="AK2927" s="1"/>
      <c r="AL2927" s="1"/>
      <c r="AM2927" s="1"/>
      <c r="AN2927" s="1"/>
      <c r="AO2927" s="1"/>
      <c r="AP2927" s="1"/>
      <c r="AQ2927" s="1"/>
      <c r="AR2927" s="1"/>
    </row>
    <row r="2928" spans="28:44" ht="12.75">
      <c r="AB2928" s="1"/>
      <c r="AC2928" s="1"/>
      <c r="AD2928" s="2"/>
      <c r="AE2928" s="1"/>
      <c r="AF2928" s="1"/>
      <c r="AG2928" s="1"/>
      <c r="AH2928" s="1"/>
      <c r="AI2928" s="1"/>
      <c r="AJ2928" s="1"/>
      <c r="AK2928" s="1"/>
      <c r="AL2928" s="1"/>
      <c r="AM2928" s="1"/>
      <c r="AN2928" s="1"/>
      <c r="AO2928" s="1"/>
      <c r="AP2928" s="1"/>
      <c r="AQ2928" s="1"/>
      <c r="AR2928" s="1"/>
    </row>
    <row r="2929" spans="28:44" ht="12.75">
      <c r="AB2929" s="1"/>
      <c r="AC2929" s="1"/>
      <c r="AD2929" s="2"/>
      <c r="AE2929" s="1"/>
      <c r="AF2929" s="1"/>
      <c r="AG2929" s="1"/>
      <c r="AH2929" s="1"/>
      <c r="AI2929" s="1"/>
      <c r="AJ2929" s="1"/>
      <c r="AK2929" s="1"/>
      <c r="AL2929" s="1"/>
      <c r="AM2929" s="1"/>
      <c r="AN2929" s="1"/>
      <c r="AO2929" s="1"/>
      <c r="AP2929" s="1"/>
      <c r="AQ2929" s="1"/>
      <c r="AR2929" s="1"/>
    </row>
    <row r="2930" spans="28:44" ht="12.75">
      <c r="AB2930" s="1"/>
      <c r="AC2930" s="1"/>
      <c r="AD2930" s="2"/>
      <c r="AE2930" s="1"/>
      <c r="AF2930" s="1"/>
      <c r="AG2930" s="1"/>
      <c r="AH2930" s="1"/>
      <c r="AI2930" s="1"/>
      <c r="AJ2930" s="1"/>
      <c r="AK2930" s="1"/>
      <c r="AL2930" s="1"/>
      <c r="AM2930" s="1"/>
      <c r="AN2930" s="1"/>
      <c r="AO2930" s="1"/>
      <c r="AP2930" s="1"/>
      <c r="AQ2930" s="1"/>
      <c r="AR2930" s="1"/>
    </row>
    <row r="2931" spans="28:44" ht="12.75">
      <c r="AB2931" s="1"/>
      <c r="AC2931" s="1"/>
      <c r="AD2931" s="2"/>
      <c r="AE2931" s="1"/>
      <c r="AF2931" s="1"/>
      <c r="AG2931" s="1"/>
      <c r="AH2931" s="1"/>
      <c r="AI2931" s="1"/>
      <c r="AJ2931" s="1"/>
      <c r="AK2931" s="1"/>
      <c r="AL2931" s="1"/>
      <c r="AM2931" s="1"/>
      <c r="AN2931" s="1"/>
      <c r="AO2931" s="1"/>
      <c r="AP2931" s="1"/>
      <c r="AQ2931" s="1"/>
      <c r="AR2931" s="1"/>
    </row>
    <row r="2932" spans="28:44" ht="12.75">
      <c r="AB2932" s="1"/>
      <c r="AC2932" s="1"/>
      <c r="AD2932" s="2"/>
      <c r="AE2932" s="1"/>
      <c r="AF2932" s="1"/>
      <c r="AG2932" s="1"/>
      <c r="AH2932" s="1"/>
      <c r="AI2932" s="1"/>
      <c r="AJ2932" s="1"/>
      <c r="AK2932" s="1"/>
      <c r="AL2932" s="1"/>
      <c r="AM2932" s="1"/>
      <c r="AN2932" s="1"/>
      <c r="AO2932" s="1"/>
      <c r="AP2932" s="1"/>
      <c r="AQ2932" s="1"/>
      <c r="AR2932" s="1"/>
    </row>
    <row r="2933" spans="28:44" ht="12.75">
      <c r="AB2933" s="1"/>
      <c r="AC2933" s="1"/>
      <c r="AD2933" s="2"/>
      <c r="AE2933" s="1"/>
      <c r="AF2933" s="1"/>
      <c r="AG2933" s="1"/>
      <c r="AH2933" s="1"/>
      <c r="AI2933" s="1"/>
      <c r="AJ2933" s="1"/>
      <c r="AK2933" s="1"/>
      <c r="AL2933" s="1"/>
      <c r="AM2933" s="1"/>
      <c r="AN2933" s="1"/>
      <c r="AO2933" s="1"/>
      <c r="AP2933" s="1"/>
      <c r="AQ2933" s="1"/>
      <c r="AR2933" s="1"/>
    </row>
    <row r="2934" spans="28:44" ht="12.75">
      <c r="AB2934" s="1"/>
      <c r="AC2934" s="1"/>
      <c r="AD2934" s="2"/>
      <c r="AE2934" s="1"/>
      <c r="AF2934" s="1"/>
      <c r="AG2934" s="1"/>
      <c r="AH2934" s="1"/>
      <c r="AI2934" s="1"/>
      <c r="AJ2934" s="1"/>
      <c r="AK2934" s="1"/>
      <c r="AL2934" s="1"/>
      <c r="AM2934" s="1"/>
      <c r="AN2934" s="1"/>
      <c r="AO2934" s="1"/>
      <c r="AP2934" s="1"/>
      <c r="AQ2934" s="1"/>
      <c r="AR2934" s="1"/>
    </row>
    <row r="2935" spans="28:44" ht="12.75">
      <c r="AB2935" s="1"/>
      <c r="AC2935" s="1"/>
      <c r="AD2935" s="2"/>
      <c r="AE2935" s="1"/>
      <c r="AF2935" s="1"/>
      <c r="AG2935" s="1"/>
      <c r="AH2935" s="1"/>
      <c r="AI2935" s="1"/>
      <c r="AJ2935" s="1"/>
      <c r="AK2935" s="1"/>
      <c r="AL2935" s="1"/>
      <c r="AM2935" s="1"/>
      <c r="AN2935" s="1"/>
      <c r="AO2935" s="1"/>
      <c r="AP2935" s="1"/>
      <c r="AQ2935" s="1"/>
      <c r="AR2935" s="1"/>
    </row>
    <row r="2936" spans="28:44" ht="12.75">
      <c r="AB2936" s="1"/>
      <c r="AC2936" s="1"/>
      <c r="AD2936" s="2"/>
      <c r="AE2936" s="1"/>
      <c r="AF2936" s="1"/>
      <c r="AG2936" s="1"/>
      <c r="AH2936" s="1"/>
      <c r="AI2936" s="1"/>
      <c r="AJ2936" s="1"/>
      <c r="AK2936" s="1"/>
      <c r="AL2936" s="1"/>
      <c r="AM2936" s="1"/>
      <c r="AN2936" s="1"/>
      <c r="AO2936" s="1"/>
      <c r="AP2936" s="1"/>
      <c r="AQ2936" s="1"/>
      <c r="AR2936" s="1"/>
    </row>
    <row r="2937" spans="28:44" ht="12.75">
      <c r="AB2937" s="1"/>
      <c r="AC2937" s="1"/>
      <c r="AD2937" s="2"/>
      <c r="AE2937" s="1"/>
      <c r="AF2937" s="1"/>
      <c r="AG2937" s="1"/>
      <c r="AH2937" s="1"/>
      <c r="AI2937" s="1"/>
      <c r="AJ2937" s="1"/>
      <c r="AK2937" s="1"/>
      <c r="AL2937" s="1"/>
      <c r="AM2937" s="1"/>
      <c r="AN2937" s="1"/>
      <c r="AO2937" s="1"/>
      <c r="AP2937" s="1"/>
      <c r="AQ2937" s="1"/>
      <c r="AR2937" s="1"/>
    </row>
    <row r="2938" spans="28:44" ht="12.75">
      <c r="AB2938" s="1"/>
      <c r="AC2938" s="1"/>
      <c r="AD2938" s="2"/>
      <c r="AE2938" s="1"/>
      <c r="AF2938" s="1"/>
      <c r="AG2938" s="1"/>
      <c r="AH2938" s="1"/>
      <c r="AI2938" s="1"/>
      <c r="AJ2938" s="1"/>
      <c r="AK2938" s="1"/>
      <c r="AL2938" s="1"/>
      <c r="AM2938" s="1"/>
      <c r="AN2938" s="1"/>
      <c r="AO2938" s="1"/>
      <c r="AP2938" s="1"/>
      <c r="AQ2938" s="1"/>
      <c r="AR2938" s="1"/>
    </row>
    <row r="2939" spans="28:44" ht="12.75">
      <c r="AB2939" s="1"/>
      <c r="AC2939" s="1"/>
      <c r="AD2939" s="2"/>
      <c r="AE2939" s="1"/>
      <c r="AF2939" s="1"/>
      <c r="AG2939" s="1"/>
      <c r="AH2939" s="1"/>
      <c r="AI2939" s="1"/>
      <c r="AJ2939" s="1"/>
      <c r="AK2939" s="1"/>
      <c r="AL2939" s="1"/>
      <c r="AM2939" s="1"/>
      <c r="AN2939" s="1"/>
      <c r="AO2939" s="1"/>
      <c r="AP2939" s="1"/>
      <c r="AQ2939" s="1"/>
      <c r="AR2939" s="1"/>
    </row>
    <row r="2940" spans="28:44" ht="12.75">
      <c r="AB2940" s="1"/>
      <c r="AC2940" s="1"/>
      <c r="AD2940" s="2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</row>
    <row r="2941" spans="28:44" ht="12.75">
      <c r="AB2941" s="1"/>
      <c r="AC2941" s="1"/>
      <c r="AD2941" s="2"/>
      <c r="AE2941" s="1"/>
      <c r="AF2941" s="1"/>
      <c r="AG2941" s="1"/>
      <c r="AH2941" s="1"/>
      <c r="AI2941" s="1"/>
      <c r="AJ2941" s="1"/>
      <c r="AK2941" s="1"/>
      <c r="AL2941" s="1"/>
      <c r="AM2941" s="1"/>
      <c r="AN2941" s="1"/>
      <c r="AO2941" s="1"/>
      <c r="AP2941" s="1"/>
      <c r="AQ2941" s="1"/>
      <c r="AR2941" s="1"/>
    </row>
    <row r="2942" spans="28:44" ht="12.75">
      <c r="AB2942" s="1"/>
      <c r="AC2942" s="1"/>
      <c r="AD2942" s="2"/>
      <c r="AE2942" s="1"/>
      <c r="AF2942" s="1"/>
      <c r="AG2942" s="1"/>
      <c r="AH2942" s="1"/>
      <c r="AI2942" s="1"/>
      <c r="AJ2942" s="1"/>
      <c r="AK2942" s="1"/>
      <c r="AL2942" s="1"/>
      <c r="AM2942" s="1"/>
      <c r="AN2942" s="1"/>
      <c r="AO2942" s="1"/>
      <c r="AP2942" s="1"/>
      <c r="AQ2942" s="1"/>
      <c r="AR2942" s="1"/>
    </row>
    <row r="2943" spans="28:44" ht="12.75">
      <c r="AB2943" s="1"/>
      <c r="AC2943" s="1"/>
      <c r="AD2943" s="2"/>
      <c r="AE2943" s="1"/>
      <c r="AF2943" s="1"/>
      <c r="AG2943" s="1"/>
      <c r="AH2943" s="1"/>
      <c r="AI2943" s="1"/>
      <c r="AJ2943" s="1"/>
      <c r="AK2943" s="1"/>
      <c r="AL2943" s="1"/>
      <c r="AM2943" s="1"/>
      <c r="AN2943" s="1"/>
      <c r="AO2943" s="1"/>
      <c r="AP2943" s="1"/>
      <c r="AQ2943" s="1"/>
      <c r="AR2943" s="1"/>
    </row>
    <row r="2944" spans="28:44" ht="12.75">
      <c r="AB2944" s="1"/>
      <c r="AC2944" s="1"/>
      <c r="AD2944" s="2"/>
      <c r="AE2944" s="1"/>
      <c r="AF2944" s="1"/>
      <c r="AG2944" s="1"/>
      <c r="AH2944" s="1"/>
      <c r="AI2944" s="1"/>
      <c r="AJ2944" s="1"/>
      <c r="AK2944" s="1"/>
      <c r="AL2944" s="1"/>
      <c r="AM2944" s="1"/>
      <c r="AN2944" s="1"/>
      <c r="AO2944" s="1"/>
      <c r="AP2944" s="1"/>
      <c r="AQ2944" s="1"/>
      <c r="AR2944" s="1"/>
    </row>
    <row r="2945" spans="28:44" ht="12.75">
      <c r="AB2945" s="1"/>
      <c r="AC2945" s="1"/>
      <c r="AD2945" s="2"/>
      <c r="AE2945" s="1"/>
      <c r="AF2945" s="1"/>
      <c r="AG2945" s="1"/>
      <c r="AH2945" s="1"/>
      <c r="AI2945" s="1"/>
      <c r="AJ2945" s="1"/>
      <c r="AK2945" s="1"/>
      <c r="AL2945" s="1"/>
      <c r="AM2945" s="1"/>
      <c r="AN2945" s="1"/>
      <c r="AO2945" s="1"/>
      <c r="AP2945" s="1"/>
      <c r="AQ2945" s="1"/>
      <c r="AR2945" s="1"/>
    </row>
    <row r="2946" spans="28:44" ht="12.75">
      <c r="AB2946" s="1"/>
      <c r="AC2946" s="1"/>
      <c r="AD2946" s="2"/>
      <c r="AE2946" s="1"/>
      <c r="AF2946" s="1"/>
      <c r="AG2946" s="1"/>
      <c r="AH2946" s="1"/>
      <c r="AI2946" s="1"/>
      <c r="AJ2946" s="1"/>
      <c r="AK2946" s="1"/>
      <c r="AL2946" s="1"/>
      <c r="AM2946" s="1"/>
      <c r="AN2946" s="1"/>
      <c r="AO2946" s="1"/>
      <c r="AP2946" s="1"/>
      <c r="AQ2946" s="1"/>
      <c r="AR2946" s="1"/>
    </row>
    <row r="2947" spans="28:44" ht="12.75">
      <c r="AB2947" s="1"/>
      <c r="AC2947" s="1"/>
      <c r="AD2947" s="2"/>
      <c r="AE2947" s="1"/>
      <c r="AF2947" s="1"/>
      <c r="AG2947" s="1"/>
      <c r="AH2947" s="1"/>
      <c r="AI2947" s="1"/>
      <c r="AJ2947" s="1"/>
      <c r="AK2947" s="1"/>
      <c r="AL2947" s="1"/>
      <c r="AM2947" s="1"/>
      <c r="AN2947" s="1"/>
      <c r="AO2947" s="1"/>
      <c r="AP2947" s="1"/>
      <c r="AQ2947" s="1"/>
      <c r="AR2947" s="1"/>
    </row>
    <row r="2948" spans="28:44" ht="12.75">
      <c r="AB2948" s="1"/>
      <c r="AC2948" s="1"/>
      <c r="AD2948" s="2"/>
      <c r="AE2948" s="1"/>
      <c r="AF2948" s="1"/>
      <c r="AG2948" s="1"/>
      <c r="AH2948" s="1"/>
      <c r="AI2948" s="1"/>
      <c r="AJ2948" s="1"/>
      <c r="AK2948" s="1"/>
      <c r="AL2948" s="1"/>
      <c r="AM2948" s="1"/>
      <c r="AN2948" s="1"/>
      <c r="AO2948" s="1"/>
      <c r="AP2948" s="1"/>
      <c r="AQ2948" s="1"/>
      <c r="AR2948" s="1"/>
    </row>
    <row r="2949" spans="28:44" ht="12.75">
      <c r="AB2949" s="1"/>
      <c r="AC2949" s="1"/>
      <c r="AD2949" s="2"/>
      <c r="AE2949" s="1"/>
      <c r="AF2949" s="1"/>
      <c r="AG2949" s="1"/>
      <c r="AH2949" s="1"/>
      <c r="AI2949" s="1"/>
      <c r="AJ2949" s="1"/>
      <c r="AK2949" s="1"/>
      <c r="AL2949" s="1"/>
      <c r="AM2949" s="1"/>
      <c r="AN2949" s="1"/>
      <c r="AO2949" s="1"/>
      <c r="AP2949" s="1"/>
      <c r="AQ2949" s="1"/>
      <c r="AR2949" s="1"/>
    </row>
    <row r="2950" spans="28:44" ht="12.75">
      <c r="AB2950" s="1"/>
      <c r="AC2950" s="1"/>
      <c r="AD2950" s="2"/>
      <c r="AE2950" s="1"/>
      <c r="AF2950" s="1"/>
      <c r="AG2950" s="1"/>
      <c r="AH2950" s="1"/>
      <c r="AI2950" s="1"/>
      <c r="AJ2950" s="1"/>
      <c r="AK2950" s="1"/>
      <c r="AL2950" s="1"/>
      <c r="AM2950" s="1"/>
      <c r="AN2950" s="1"/>
      <c r="AO2950" s="1"/>
      <c r="AP2950" s="1"/>
      <c r="AQ2950" s="1"/>
      <c r="AR2950" s="1"/>
    </row>
    <row r="2951" spans="28:44" ht="12.75">
      <c r="AB2951" s="1"/>
      <c r="AC2951" s="1"/>
      <c r="AD2951" s="2"/>
      <c r="AE2951" s="1"/>
      <c r="AF2951" s="1"/>
      <c r="AG2951" s="1"/>
      <c r="AH2951" s="1"/>
      <c r="AI2951" s="1"/>
      <c r="AJ2951" s="1"/>
      <c r="AK2951" s="1"/>
      <c r="AL2951" s="1"/>
      <c r="AM2951" s="1"/>
      <c r="AN2951" s="1"/>
      <c r="AO2951" s="1"/>
      <c r="AP2951" s="1"/>
      <c r="AQ2951" s="1"/>
      <c r="AR2951" s="1"/>
    </row>
    <row r="2952" spans="28:44" ht="12.75">
      <c r="AB2952" s="1"/>
      <c r="AC2952" s="1"/>
      <c r="AD2952" s="2"/>
      <c r="AE2952" s="1"/>
      <c r="AF2952" s="1"/>
      <c r="AG2952" s="1"/>
      <c r="AH2952" s="1"/>
      <c r="AI2952" s="1"/>
      <c r="AJ2952" s="1"/>
      <c r="AK2952" s="1"/>
      <c r="AL2952" s="1"/>
      <c r="AM2952" s="1"/>
      <c r="AN2952" s="1"/>
      <c r="AO2952" s="1"/>
      <c r="AP2952" s="1"/>
      <c r="AQ2952" s="1"/>
      <c r="AR2952" s="1"/>
    </row>
    <row r="2953" spans="28:44" ht="12.75">
      <c r="AB2953" s="1"/>
      <c r="AC2953" s="1"/>
      <c r="AD2953" s="2"/>
      <c r="AE2953" s="1"/>
      <c r="AF2953" s="1"/>
      <c r="AG2953" s="1"/>
      <c r="AH2953" s="1"/>
      <c r="AI2953" s="1"/>
      <c r="AJ2953" s="1"/>
      <c r="AK2953" s="1"/>
      <c r="AL2953" s="1"/>
      <c r="AM2953" s="1"/>
      <c r="AN2953" s="1"/>
      <c r="AO2953" s="1"/>
      <c r="AP2953" s="1"/>
      <c r="AQ2953" s="1"/>
      <c r="AR2953" s="1"/>
    </row>
    <row r="2954" spans="28:44" ht="12.75">
      <c r="AB2954" s="1"/>
      <c r="AC2954" s="1"/>
      <c r="AD2954" s="2"/>
      <c r="AE2954" s="1"/>
      <c r="AF2954" s="1"/>
      <c r="AG2954" s="1"/>
      <c r="AH2954" s="1"/>
      <c r="AI2954" s="1"/>
      <c r="AJ2954" s="1"/>
      <c r="AK2954" s="1"/>
      <c r="AL2954" s="1"/>
      <c r="AM2954" s="1"/>
      <c r="AN2954" s="1"/>
      <c r="AO2954" s="1"/>
      <c r="AP2954" s="1"/>
      <c r="AQ2954" s="1"/>
      <c r="AR2954" s="1"/>
    </row>
    <row r="2955" spans="28:44" ht="12.75">
      <c r="AB2955" s="1"/>
      <c r="AC2955" s="1"/>
      <c r="AD2955" s="2"/>
      <c r="AE2955" s="1"/>
      <c r="AF2955" s="1"/>
      <c r="AG2955" s="1"/>
      <c r="AH2955" s="1"/>
      <c r="AI2955" s="1"/>
      <c r="AJ2955" s="1"/>
      <c r="AK2955" s="1"/>
      <c r="AL2955" s="1"/>
      <c r="AM2955" s="1"/>
      <c r="AN2955" s="1"/>
      <c r="AO2955" s="1"/>
      <c r="AP2955" s="1"/>
      <c r="AQ2955" s="1"/>
      <c r="AR2955" s="1"/>
    </row>
    <row r="2956" spans="28:44" ht="12.75">
      <c r="AB2956" s="1"/>
      <c r="AC2956" s="1"/>
      <c r="AD2956" s="2"/>
      <c r="AE2956" s="1"/>
      <c r="AF2956" s="1"/>
      <c r="AG2956" s="1"/>
      <c r="AH2956" s="1"/>
      <c r="AI2956" s="1"/>
      <c r="AJ2956" s="1"/>
      <c r="AK2956" s="1"/>
      <c r="AL2956" s="1"/>
      <c r="AM2956" s="1"/>
      <c r="AN2956" s="1"/>
      <c r="AO2956" s="1"/>
      <c r="AP2956" s="1"/>
      <c r="AQ2956" s="1"/>
      <c r="AR2956" s="1"/>
    </row>
    <row r="2957" spans="28:44" ht="12.75">
      <c r="AB2957" s="1"/>
      <c r="AC2957" s="1"/>
      <c r="AD2957" s="2"/>
      <c r="AE2957" s="1"/>
      <c r="AF2957" s="1"/>
      <c r="AG2957" s="1"/>
      <c r="AH2957" s="1"/>
      <c r="AI2957" s="1"/>
      <c r="AJ2957" s="1"/>
      <c r="AK2957" s="1"/>
      <c r="AL2957" s="1"/>
      <c r="AM2957" s="1"/>
      <c r="AN2957" s="1"/>
      <c r="AO2957" s="1"/>
      <c r="AP2957" s="1"/>
      <c r="AQ2957" s="1"/>
      <c r="AR2957" s="1"/>
    </row>
    <row r="2958" spans="28:44" ht="12.75">
      <c r="AB2958" s="1"/>
      <c r="AC2958" s="1"/>
      <c r="AD2958" s="2"/>
      <c r="AE2958" s="1"/>
      <c r="AF2958" s="1"/>
      <c r="AG2958" s="1"/>
      <c r="AH2958" s="1"/>
      <c r="AI2958" s="1"/>
      <c r="AJ2958" s="1"/>
      <c r="AK2958" s="1"/>
      <c r="AL2958" s="1"/>
      <c r="AM2958" s="1"/>
      <c r="AN2958" s="1"/>
      <c r="AO2958" s="1"/>
      <c r="AP2958" s="1"/>
      <c r="AQ2958" s="1"/>
      <c r="AR2958" s="1"/>
    </row>
    <row r="2959" spans="28:44" ht="12.75">
      <c r="AB2959" s="1"/>
      <c r="AC2959" s="1"/>
      <c r="AD2959" s="2"/>
      <c r="AE2959" s="1"/>
      <c r="AF2959" s="1"/>
      <c r="AG2959" s="1"/>
      <c r="AH2959" s="1"/>
      <c r="AI2959" s="1"/>
      <c r="AJ2959" s="1"/>
      <c r="AK2959" s="1"/>
      <c r="AL2959" s="1"/>
      <c r="AM2959" s="1"/>
      <c r="AN2959" s="1"/>
      <c r="AO2959" s="1"/>
      <c r="AP2959" s="1"/>
      <c r="AQ2959" s="1"/>
      <c r="AR2959" s="1"/>
    </row>
    <row r="2960" spans="28:44" ht="12.75">
      <c r="AB2960" s="1"/>
      <c r="AC2960" s="1"/>
      <c r="AD2960" s="2"/>
      <c r="AE2960" s="1"/>
      <c r="AF2960" s="1"/>
      <c r="AG2960" s="1"/>
      <c r="AH2960" s="1"/>
      <c r="AI2960" s="1"/>
      <c r="AJ2960" s="1"/>
      <c r="AK2960" s="1"/>
      <c r="AL2960" s="1"/>
      <c r="AM2960" s="1"/>
      <c r="AN2960" s="1"/>
      <c r="AO2960" s="1"/>
      <c r="AP2960" s="1"/>
      <c r="AQ2960" s="1"/>
      <c r="AR2960" s="1"/>
    </row>
    <row r="2961" spans="28:44" ht="12.75">
      <c r="AB2961" s="1"/>
      <c r="AC2961" s="1"/>
      <c r="AD2961" s="2"/>
      <c r="AE2961" s="1"/>
      <c r="AF2961" s="1"/>
      <c r="AG2961" s="1"/>
      <c r="AH2961" s="1"/>
      <c r="AI2961" s="1"/>
      <c r="AJ2961" s="1"/>
      <c r="AK2961" s="1"/>
      <c r="AL2961" s="1"/>
      <c r="AM2961" s="1"/>
      <c r="AN2961" s="1"/>
      <c r="AO2961" s="1"/>
      <c r="AP2961" s="1"/>
      <c r="AQ2961" s="1"/>
      <c r="AR2961" s="1"/>
    </row>
    <row r="2962" spans="28:44" ht="12.75">
      <c r="AB2962" s="1"/>
      <c r="AC2962" s="1"/>
      <c r="AD2962" s="2"/>
      <c r="AE2962" s="1"/>
      <c r="AF2962" s="1"/>
      <c r="AG2962" s="1"/>
      <c r="AH2962" s="1"/>
      <c r="AI2962" s="1"/>
      <c r="AJ2962" s="1"/>
      <c r="AK2962" s="1"/>
      <c r="AL2962" s="1"/>
      <c r="AM2962" s="1"/>
      <c r="AN2962" s="1"/>
      <c r="AO2962" s="1"/>
      <c r="AP2962" s="1"/>
      <c r="AQ2962" s="1"/>
      <c r="AR2962" s="1"/>
    </row>
    <row r="2963" spans="28:44" ht="12.75">
      <c r="AB2963" s="1"/>
      <c r="AC2963" s="1"/>
      <c r="AD2963" s="2"/>
      <c r="AE2963" s="1"/>
      <c r="AF2963" s="1"/>
      <c r="AG2963" s="1"/>
      <c r="AH2963" s="1"/>
      <c r="AI2963" s="1"/>
      <c r="AJ2963" s="1"/>
      <c r="AK2963" s="1"/>
      <c r="AL2963" s="1"/>
      <c r="AM2963" s="1"/>
      <c r="AN2963" s="1"/>
      <c r="AO2963" s="1"/>
      <c r="AP2963" s="1"/>
      <c r="AQ2963" s="1"/>
      <c r="AR2963" s="1"/>
    </row>
    <row r="2964" spans="28:44" ht="12.75">
      <c r="AB2964" s="1"/>
      <c r="AC2964" s="1"/>
      <c r="AD2964" s="2"/>
      <c r="AE2964" s="1"/>
      <c r="AF2964" s="1"/>
      <c r="AG2964" s="1"/>
      <c r="AH2964" s="1"/>
      <c r="AI2964" s="1"/>
      <c r="AJ2964" s="1"/>
      <c r="AK2964" s="1"/>
      <c r="AL2964" s="1"/>
      <c r="AM2964" s="1"/>
      <c r="AN2964" s="1"/>
      <c r="AO2964" s="1"/>
      <c r="AP2964" s="1"/>
      <c r="AQ2964" s="1"/>
      <c r="AR2964" s="1"/>
    </row>
    <row r="2965" spans="28:44" ht="12.75">
      <c r="AB2965" s="1"/>
      <c r="AC2965" s="1"/>
      <c r="AD2965" s="2"/>
      <c r="AE2965" s="1"/>
      <c r="AF2965" s="1"/>
      <c r="AG2965" s="1"/>
      <c r="AH2965" s="1"/>
      <c r="AI2965" s="1"/>
      <c r="AJ2965" s="1"/>
      <c r="AK2965" s="1"/>
      <c r="AL2965" s="1"/>
      <c r="AM2965" s="1"/>
      <c r="AN2965" s="1"/>
      <c r="AO2965" s="1"/>
      <c r="AP2965" s="1"/>
      <c r="AQ2965" s="1"/>
      <c r="AR2965" s="1"/>
    </row>
    <row r="2966" spans="28:44" ht="12.75">
      <c r="AB2966" s="1"/>
      <c r="AC2966" s="1"/>
      <c r="AD2966" s="2"/>
      <c r="AE2966" s="1"/>
      <c r="AF2966" s="1"/>
      <c r="AG2966" s="1"/>
      <c r="AH2966" s="1"/>
      <c r="AI2966" s="1"/>
      <c r="AJ2966" s="1"/>
      <c r="AK2966" s="1"/>
      <c r="AL2966" s="1"/>
      <c r="AM2966" s="1"/>
      <c r="AN2966" s="1"/>
      <c r="AO2966" s="1"/>
      <c r="AP2966" s="1"/>
      <c r="AQ2966" s="1"/>
      <c r="AR2966" s="1"/>
    </row>
    <row r="2967" spans="28:44" ht="12.75">
      <c r="AB2967" s="1"/>
      <c r="AC2967" s="1"/>
      <c r="AD2967" s="2"/>
      <c r="AE2967" s="1"/>
      <c r="AF2967" s="1"/>
      <c r="AG2967" s="1"/>
      <c r="AH2967" s="1"/>
      <c r="AI2967" s="1"/>
      <c r="AJ2967" s="1"/>
      <c r="AK2967" s="1"/>
      <c r="AL2967" s="1"/>
      <c r="AM2967" s="1"/>
      <c r="AN2967" s="1"/>
      <c r="AO2967" s="1"/>
      <c r="AP2967" s="1"/>
      <c r="AQ2967" s="1"/>
      <c r="AR2967" s="1"/>
    </row>
    <row r="2968" spans="28:44" ht="12.75">
      <c r="AB2968" s="1"/>
      <c r="AC2968" s="1"/>
      <c r="AD2968" s="2"/>
      <c r="AE2968" s="1"/>
      <c r="AF2968" s="1"/>
      <c r="AG2968" s="1"/>
      <c r="AH2968" s="1"/>
      <c r="AI2968" s="1"/>
      <c r="AJ2968" s="1"/>
      <c r="AK2968" s="1"/>
      <c r="AL2968" s="1"/>
      <c r="AM2968" s="1"/>
      <c r="AN2968" s="1"/>
      <c r="AO2968" s="1"/>
      <c r="AP2968" s="1"/>
      <c r="AQ2968" s="1"/>
      <c r="AR2968" s="1"/>
    </row>
    <row r="2969" spans="28:44" ht="12.75">
      <c r="AB2969" s="1"/>
      <c r="AC2969" s="1"/>
      <c r="AD2969" s="2"/>
      <c r="AE2969" s="1"/>
      <c r="AF2969" s="1"/>
      <c r="AG2969" s="1"/>
      <c r="AH2969" s="1"/>
      <c r="AI2969" s="1"/>
      <c r="AJ2969" s="1"/>
      <c r="AK2969" s="1"/>
      <c r="AL2969" s="1"/>
      <c r="AM2969" s="1"/>
      <c r="AN2969" s="1"/>
      <c r="AO2969" s="1"/>
      <c r="AP2969" s="1"/>
      <c r="AQ2969" s="1"/>
      <c r="AR2969" s="1"/>
    </row>
    <row r="2970" spans="28:44" ht="12.75">
      <c r="AB2970" s="1"/>
      <c r="AC2970" s="1"/>
      <c r="AD2970" s="2"/>
      <c r="AE2970" s="1"/>
      <c r="AF2970" s="1"/>
      <c r="AG2970" s="1"/>
      <c r="AH2970" s="1"/>
      <c r="AI2970" s="1"/>
      <c r="AJ2970" s="1"/>
      <c r="AK2970" s="1"/>
      <c r="AL2970" s="1"/>
      <c r="AM2970" s="1"/>
      <c r="AN2970" s="1"/>
      <c r="AO2970" s="1"/>
      <c r="AP2970" s="1"/>
      <c r="AQ2970" s="1"/>
      <c r="AR2970" s="1"/>
    </row>
    <row r="2971" spans="28:44" ht="12.75">
      <c r="AB2971" s="1"/>
      <c r="AC2971" s="1"/>
      <c r="AD2971" s="2"/>
      <c r="AE2971" s="1"/>
      <c r="AF2971" s="1"/>
      <c r="AG2971" s="1"/>
      <c r="AH2971" s="1"/>
      <c r="AI2971" s="1"/>
      <c r="AJ2971" s="1"/>
      <c r="AK2971" s="1"/>
      <c r="AL2971" s="1"/>
      <c r="AM2971" s="1"/>
      <c r="AN2971" s="1"/>
      <c r="AO2971" s="1"/>
      <c r="AP2971" s="1"/>
      <c r="AQ2971" s="1"/>
      <c r="AR2971" s="1"/>
    </row>
    <row r="2972" spans="28:44" ht="12.75">
      <c r="AB2972" s="1"/>
      <c r="AC2972" s="1"/>
      <c r="AD2972" s="2"/>
      <c r="AE2972" s="1"/>
      <c r="AF2972" s="1"/>
      <c r="AG2972" s="1"/>
      <c r="AH2972" s="1"/>
      <c r="AI2972" s="1"/>
      <c r="AJ2972" s="1"/>
      <c r="AK2972" s="1"/>
      <c r="AL2972" s="1"/>
      <c r="AM2972" s="1"/>
      <c r="AN2972" s="1"/>
      <c r="AO2972" s="1"/>
      <c r="AP2972" s="1"/>
      <c r="AQ2972" s="1"/>
      <c r="AR2972" s="1"/>
    </row>
    <row r="2973" spans="28:44" ht="12.75">
      <c r="AB2973" s="1"/>
      <c r="AC2973" s="1"/>
      <c r="AD2973" s="2"/>
      <c r="AE2973" s="1"/>
      <c r="AF2973" s="1"/>
      <c r="AG2973" s="1"/>
      <c r="AH2973" s="1"/>
      <c r="AI2973" s="1"/>
      <c r="AJ2973" s="1"/>
      <c r="AK2973" s="1"/>
      <c r="AL2973" s="1"/>
      <c r="AM2973" s="1"/>
      <c r="AN2973" s="1"/>
      <c r="AO2973" s="1"/>
      <c r="AP2973" s="1"/>
      <c r="AQ2973" s="1"/>
      <c r="AR2973" s="1"/>
    </row>
    <row r="2974" spans="28:44" ht="12.75">
      <c r="AB2974" s="1"/>
      <c r="AC2974" s="1"/>
      <c r="AD2974" s="2"/>
      <c r="AE2974" s="1"/>
      <c r="AF2974" s="1"/>
      <c r="AG2974" s="1"/>
      <c r="AH2974" s="1"/>
      <c r="AI2974" s="1"/>
      <c r="AJ2974" s="1"/>
      <c r="AK2974" s="1"/>
      <c r="AL2974" s="1"/>
      <c r="AM2974" s="1"/>
      <c r="AN2974" s="1"/>
      <c r="AO2974" s="1"/>
      <c r="AP2974" s="1"/>
      <c r="AQ2974" s="1"/>
      <c r="AR2974" s="1"/>
    </row>
    <row r="2975" spans="28:44" ht="12.75">
      <c r="AB2975" s="1"/>
      <c r="AC2975" s="1"/>
      <c r="AD2975" s="2"/>
      <c r="AE2975" s="1"/>
      <c r="AF2975" s="1"/>
      <c r="AG2975" s="1"/>
      <c r="AH2975" s="1"/>
      <c r="AI2975" s="1"/>
      <c r="AJ2975" s="1"/>
      <c r="AK2975" s="1"/>
      <c r="AL2975" s="1"/>
      <c r="AM2975" s="1"/>
      <c r="AN2975" s="1"/>
      <c r="AO2975" s="1"/>
      <c r="AP2975" s="1"/>
      <c r="AQ2975" s="1"/>
      <c r="AR2975" s="1"/>
    </row>
    <row r="2976" spans="28:44" ht="12.75">
      <c r="AB2976" s="1"/>
      <c r="AC2976" s="1"/>
      <c r="AD2976" s="2"/>
      <c r="AE2976" s="1"/>
      <c r="AF2976" s="1"/>
      <c r="AG2976" s="1"/>
      <c r="AH2976" s="1"/>
      <c r="AI2976" s="1"/>
      <c r="AJ2976" s="1"/>
      <c r="AK2976" s="1"/>
      <c r="AL2976" s="1"/>
      <c r="AM2976" s="1"/>
      <c r="AN2976" s="1"/>
      <c r="AO2976" s="1"/>
      <c r="AP2976" s="1"/>
      <c r="AQ2976" s="1"/>
      <c r="AR2976" s="1"/>
    </row>
    <row r="2977" spans="28:44" ht="12.75">
      <c r="AB2977" s="1"/>
      <c r="AC2977" s="1"/>
      <c r="AD2977" s="2"/>
      <c r="AE2977" s="1"/>
      <c r="AF2977" s="1"/>
      <c r="AG2977" s="1"/>
      <c r="AH2977" s="1"/>
      <c r="AI2977" s="1"/>
      <c r="AJ2977" s="1"/>
      <c r="AK2977" s="1"/>
      <c r="AL2977" s="1"/>
      <c r="AM2977" s="1"/>
      <c r="AN2977" s="1"/>
      <c r="AO2977" s="1"/>
      <c r="AP2977" s="1"/>
      <c r="AQ2977" s="1"/>
      <c r="AR2977" s="1"/>
    </row>
    <row r="2978" spans="28:44" ht="12.75">
      <c r="AB2978" s="1"/>
      <c r="AC2978" s="1"/>
      <c r="AD2978" s="2"/>
      <c r="AE2978" s="1"/>
      <c r="AF2978" s="1"/>
      <c r="AG2978" s="1"/>
      <c r="AH2978" s="1"/>
      <c r="AI2978" s="1"/>
      <c r="AJ2978" s="1"/>
      <c r="AK2978" s="1"/>
      <c r="AL2978" s="1"/>
      <c r="AM2978" s="1"/>
      <c r="AN2978" s="1"/>
      <c r="AO2978" s="1"/>
      <c r="AP2978" s="1"/>
      <c r="AQ2978" s="1"/>
      <c r="AR2978" s="1"/>
    </row>
    <row r="2979" spans="28:44" ht="12.75">
      <c r="AB2979" s="1"/>
      <c r="AC2979" s="1"/>
      <c r="AD2979" s="2"/>
      <c r="AE2979" s="1"/>
      <c r="AF2979" s="1"/>
      <c r="AG2979" s="1"/>
      <c r="AH2979" s="1"/>
      <c r="AI2979" s="1"/>
      <c r="AJ2979" s="1"/>
      <c r="AK2979" s="1"/>
      <c r="AL2979" s="1"/>
      <c r="AM2979" s="1"/>
      <c r="AN2979" s="1"/>
      <c r="AO2979" s="1"/>
      <c r="AP2979" s="1"/>
      <c r="AQ2979" s="1"/>
      <c r="AR2979" s="1"/>
    </row>
    <row r="2980" spans="28:44" ht="12.75">
      <c r="AB2980" s="1"/>
      <c r="AC2980" s="1"/>
      <c r="AD2980" s="2"/>
      <c r="AE2980" s="1"/>
      <c r="AF2980" s="1"/>
      <c r="AG2980" s="1"/>
      <c r="AH2980" s="1"/>
      <c r="AI2980" s="1"/>
      <c r="AJ2980" s="1"/>
      <c r="AK2980" s="1"/>
      <c r="AL2980" s="1"/>
      <c r="AM2980" s="1"/>
      <c r="AN2980" s="1"/>
      <c r="AO2980" s="1"/>
      <c r="AP2980" s="1"/>
      <c r="AQ2980" s="1"/>
      <c r="AR2980" s="1"/>
    </row>
    <row r="2981" spans="28:44" ht="12.75">
      <c r="AB2981" s="1"/>
      <c r="AC2981" s="1"/>
      <c r="AD2981" s="2"/>
      <c r="AE2981" s="1"/>
      <c r="AF2981" s="1"/>
      <c r="AG2981" s="1"/>
      <c r="AH2981" s="1"/>
      <c r="AI2981" s="1"/>
      <c r="AJ2981" s="1"/>
      <c r="AK2981" s="1"/>
      <c r="AL2981" s="1"/>
      <c r="AM2981" s="1"/>
      <c r="AN2981" s="1"/>
      <c r="AO2981" s="1"/>
      <c r="AP2981" s="1"/>
      <c r="AQ2981" s="1"/>
      <c r="AR2981" s="1"/>
    </row>
    <row r="2982" spans="28:44" ht="12.75">
      <c r="AB2982" s="1"/>
      <c r="AC2982" s="1"/>
      <c r="AD2982" s="2"/>
      <c r="AE2982" s="1"/>
      <c r="AF2982" s="1"/>
      <c r="AG2982" s="1"/>
      <c r="AH2982" s="1"/>
      <c r="AI2982" s="1"/>
      <c r="AJ2982" s="1"/>
      <c r="AK2982" s="1"/>
      <c r="AL2982" s="1"/>
      <c r="AM2982" s="1"/>
      <c r="AN2982" s="1"/>
      <c r="AO2982" s="1"/>
      <c r="AP2982" s="1"/>
      <c r="AQ2982" s="1"/>
      <c r="AR2982" s="1"/>
    </row>
    <row r="2983" spans="28:44" ht="12.75">
      <c r="AB2983" s="1"/>
      <c r="AC2983" s="1"/>
      <c r="AD2983" s="2"/>
      <c r="AE2983" s="1"/>
      <c r="AF2983" s="1"/>
      <c r="AG2983" s="1"/>
      <c r="AH2983" s="1"/>
      <c r="AI2983" s="1"/>
      <c r="AJ2983" s="1"/>
      <c r="AK2983" s="1"/>
      <c r="AL2983" s="1"/>
      <c r="AM2983" s="1"/>
      <c r="AN2983" s="1"/>
      <c r="AO2983" s="1"/>
      <c r="AP2983" s="1"/>
      <c r="AQ2983" s="1"/>
      <c r="AR2983" s="1"/>
    </row>
    <row r="2984" spans="28:44" ht="12.75">
      <c r="AB2984" s="1"/>
      <c r="AC2984" s="1"/>
      <c r="AD2984" s="2"/>
      <c r="AE2984" s="1"/>
      <c r="AF2984" s="1"/>
      <c r="AG2984" s="1"/>
      <c r="AH2984" s="1"/>
      <c r="AI2984" s="1"/>
      <c r="AJ2984" s="1"/>
      <c r="AK2984" s="1"/>
      <c r="AL2984" s="1"/>
      <c r="AM2984" s="1"/>
      <c r="AN2984" s="1"/>
      <c r="AO2984" s="1"/>
      <c r="AP2984" s="1"/>
      <c r="AQ2984" s="1"/>
      <c r="AR2984" s="1"/>
    </row>
    <row r="2985" spans="28:44" ht="12.75">
      <c r="AB2985" s="1"/>
      <c r="AC2985" s="1"/>
      <c r="AD2985" s="2"/>
      <c r="AE2985" s="1"/>
      <c r="AF2985" s="1"/>
      <c r="AG2985" s="1"/>
      <c r="AH2985" s="1"/>
      <c r="AI2985" s="1"/>
      <c r="AJ2985" s="1"/>
      <c r="AK2985" s="1"/>
      <c r="AL2985" s="1"/>
      <c r="AM2985" s="1"/>
      <c r="AN2985" s="1"/>
      <c r="AO2985" s="1"/>
      <c r="AP2985" s="1"/>
      <c r="AQ2985" s="1"/>
      <c r="AR2985" s="1"/>
    </row>
    <row r="2986" spans="28:44" ht="12.75">
      <c r="AB2986" s="1"/>
      <c r="AC2986" s="1"/>
      <c r="AD2986" s="2"/>
      <c r="AE2986" s="1"/>
      <c r="AF2986" s="1"/>
      <c r="AG2986" s="1"/>
      <c r="AH2986" s="1"/>
      <c r="AI2986" s="1"/>
      <c r="AJ2986" s="1"/>
      <c r="AK2986" s="1"/>
      <c r="AL2986" s="1"/>
      <c r="AM2986" s="1"/>
      <c r="AN2986" s="1"/>
      <c r="AO2986" s="1"/>
      <c r="AP2986" s="1"/>
      <c r="AQ2986" s="1"/>
      <c r="AR2986" s="1"/>
    </row>
    <row r="2987" spans="28:44" ht="12.75">
      <c r="AB2987" s="1"/>
      <c r="AC2987" s="1"/>
      <c r="AD2987" s="2"/>
      <c r="AE2987" s="1"/>
      <c r="AF2987" s="1"/>
      <c r="AG2987" s="1"/>
      <c r="AH2987" s="1"/>
      <c r="AI2987" s="1"/>
      <c r="AJ2987" s="1"/>
      <c r="AK2987" s="1"/>
      <c r="AL2987" s="1"/>
      <c r="AM2987" s="1"/>
      <c r="AN2987" s="1"/>
      <c r="AO2987" s="1"/>
      <c r="AP2987" s="1"/>
      <c r="AQ2987" s="1"/>
      <c r="AR2987" s="1"/>
    </row>
    <row r="2988" spans="28:44" ht="12.75">
      <c r="AB2988" s="1"/>
      <c r="AC2988" s="1"/>
      <c r="AD2988" s="2"/>
      <c r="AE2988" s="1"/>
      <c r="AF2988" s="1"/>
      <c r="AG2988" s="1"/>
      <c r="AH2988" s="1"/>
      <c r="AI2988" s="1"/>
      <c r="AJ2988" s="1"/>
      <c r="AK2988" s="1"/>
      <c r="AL2988" s="1"/>
      <c r="AM2988" s="1"/>
      <c r="AN2988" s="1"/>
      <c r="AO2988" s="1"/>
      <c r="AP2988" s="1"/>
      <c r="AQ2988" s="1"/>
      <c r="AR2988" s="1"/>
    </row>
    <row r="2989" spans="28:44" ht="12.75">
      <c r="AB2989" s="1"/>
      <c r="AC2989" s="1"/>
      <c r="AD2989" s="2"/>
      <c r="AE2989" s="1"/>
      <c r="AF2989" s="1"/>
      <c r="AG2989" s="1"/>
      <c r="AH2989" s="1"/>
      <c r="AI2989" s="1"/>
      <c r="AJ2989" s="1"/>
      <c r="AK2989" s="1"/>
      <c r="AL2989" s="1"/>
      <c r="AM2989" s="1"/>
      <c r="AN2989" s="1"/>
      <c r="AO2989" s="1"/>
      <c r="AP2989" s="1"/>
      <c r="AQ2989" s="1"/>
      <c r="AR2989" s="1"/>
    </row>
    <row r="2990" spans="28:44" ht="12.75">
      <c r="AB2990" s="1"/>
      <c r="AC2990" s="1"/>
      <c r="AD2990" s="2"/>
      <c r="AE2990" s="1"/>
      <c r="AF2990" s="1"/>
      <c r="AG2990" s="1"/>
      <c r="AH2990" s="1"/>
      <c r="AI2990" s="1"/>
      <c r="AJ2990" s="1"/>
      <c r="AK2990" s="1"/>
      <c r="AL2990" s="1"/>
      <c r="AM2990" s="1"/>
      <c r="AN2990" s="1"/>
      <c r="AO2990" s="1"/>
      <c r="AP2990" s="1"/>
      <c r="AQ2990" s="1"/>
      <c r="AR2990" s="1"/>
    </row>
    <row r="2991" spans="28:44" ht="12.75">
      <c r="AB2991" s="1"/>
      <c r="AC2991" s="1"/>
      <c r="AD2991" s="2"/>
      <c r="AE2991" s="1"/>
      <c r="AF2991" s="1"/>
      <c r="AG2991" s="1"/>
      <c r="AH2991" s="1"/>
      <c r="AI2991" s="1"/>
      <c r="AJ2991" s="1"/>
      <c r="AK2991" s="1"/>
      <c r="AL2991" s="1"/>
      <c r="AM2991" s="1"/>
      <c r="AN2991" s="1"/>
      <c r="AO2991" s="1"/>
      <c r="AP2991" s="1"/>
      <c r="AQ2991" s="1"/>
      <c r="AR2991" s="1"/>
    </row>
    <row r="2992" spans="28:44" ht="12.75">
      <c r="AB2992" s="1"/>
      <c r="AC2992" s="1"/>
      <c r="AD2992" s="2"/>
      <c r="AE2992" s="1"/>
      <c r="AF2992" s="1"/>
      <c r="AG2992" s="1"/>
      <c r="AH2992" s="1"/>
      <c r="AI2992" s="1"/>
      <c r="AJ2992" s="1"/>
      <c r="AK2992" s="1"/>
      <c r="AL2992" s="1"/>
      <c r="AM2992" s="1"/>
      <c r="AN2992" s="1"/>
      <c r="AO2992" s="1"/>
      <c r="AP2992" s="1"/>
      <c r="AQ2992" s="1"/>
      <c r="AR2992" s="1"/>
    </row>
    <row r="2993" spans="28:44" ht="12.75">
      <c r="AB2993" s="1"/>
      <c r="AC2993" s="1"/>
      <c r="AD2993" s="2"/>
      <c r="AE2993" s="1"/>
      <c r="AF2993" s="1"/>
      <c r="AG2993" s="1"/>
      <c r="AH2993" s="1"/>
      <c r="AI2993" s="1"/>
      <c r="AJ2993" s="1"/>
      <c r="AK2993" s="1"/>
      <c r="AL2993" s="1"/>
      <c r="AM2993" s="1"/>
      <c r="AN2993" s="1"/>
      <c r="AO2993" s="1"/>
      <c r="AP2993" s="1"/>
      <c r="AQ2993" s="1"/>
      <c r="AR2993" s="1"/>
    </row>
    <row r="2994" spans="28:44" ht="12.75">
      <c r="AB2994" s="1"/>
      <c r="AC2994" s="1"/>
      <c r="AD2994" s="2"/>
      <c r="AE2994" s="1"/>
      <c r="AF2994" s="1"/>
      <c r="AG2994" s="1"/>
      <c r="AH2994" s="1"/>
      <c r="AI2994" s="1"/>
      <c r="AJ2994" s="1"/>
      <c r="AK2994" s="1"/>
      <c r="AL2994" s="1"/>
      <c r="AM2994" s="1"/>
      <c r="AN2994" s="1"/>
      <c r="AO2994" s="1"/>
      <c r="AP2994" s="1"/>
      <c r="AQ2994" s="1"/>
      <c r="AR2994" s="1"/>
    </row>
    <row r="2995" spans="28:44" ht="12.75">
      <c r="AB2995" s="1"/>
      <c r="AC2995" s="1"/>
      <c r="AD2995" s="2"/>
      <c r="AE2995" s="1"/>
      <c r="AF2995" s="1"/>
      <c r="AG2995" s="1"/>
      <c r="AH2995" s="1"/>
      <c r="AI2995" s="1"/>
      <c r="AJ2995" s="1"/>
      <c r="AK2995" s="1"/>
      <c r="AL2995" s="1"/>
      <c r="AM2995" s="1"/>
      <c r="AN2995" s="1"/>
      <c r="AO2995" s="1"/>
      <c r="AP2995" s="1"/>
      <c r="AQ2995" s="1"/>
      <c r="AR2995" s="1"/>
    </row>
    <row r="2996" spans="28:44" ht="12.75">
      <c r="AB2996" s="1"/>
      <c r="AC2996" s="1"/>
      <c r="AD2996" s="2"/>
      <c r="AE2996" s="1"/>
      <c r="AF2996" s="1"/>
      <c r="AG2996" s="1"/>
      <c r="AH2996" s="1"/>
      <c r="AI2996" s="1"/>
      <c r="AJ2996" s="1"/>
      <c r="AK2996" s="1"/>
      <c r="AL2996" s="1"/>
      <c r="AM2996" s="1"/>
      <c r="AN2996" s="1"/>
      <c r="AO2996" s="1"/>
      <c r="AP2996" s="1"/>
      <c r="AQ2996" s="1"/>
      <c r="AR2996" s="1"/>
    </row>
    <row r="2997" spans="28:44" ht="12.75">
      <c r="AB2997" s="1"/>
      <c r="AC2997" s="1"/>
      <c r="AD2997" s="2"/>
      <c r="AE2997" s="1"/>
      <c r="AF2997" s="1"/>
      <c r="AG2997" s="1"/>
      <c r="AH2997" s="1"/>
      <c r="AI2997" s="1"/>
      <c r="AJ2997" s="1"/>
      <c r="AK2997" s="1"/>
      <c r="AL2997" s="1"/>
      <c r="AM2997" s="1"/>
      <c r="AN2997" s="1"/>
      <c r="AO2997" s="1"/>
      <c r="AP2997" s="1"/>
      <c r="AQ2997" s="1"/>
      <c r="AR2997" s="1"/>
    </row>
    <row r="2998" spans="28:44" ht="12.75">
      <c r="AB2998" s="1"/>
      <c r="AC2998" s="1"/>
      <c r="AD2998" s="2"/>
      <c r="AE2998" s="1"/>
      <c r="AF2998" s="1"/>
      <c r="AG2998" s="1"/>
      <c r="AH2998" s="1"/>
      <c r="AI2998" s="1"/>
      <c r="AJ2998" s="1"/>
      <c r="AK2998" s="1"/>
      <c r="AL2998" s="1"/>
      <c r="AM2998" s="1"/>
      <c r="AN2998" s="1"/>
      <c r="AO2998" s="1"/>
      <c r="AP2998" s="1"/>
      <c r="AQ2998" s="1"/>
      <c r="AR2998" s="1"/>
    </row>
    <row r="2999" spans="28:44" ht="12.75">
      <c r="AB2999" s="1"/>
      <c r="AC2999" s="1"/>
      <c r="AD2999" s="2"/>
      <c r="AE2999" s="1"/>
      <c r="AF2999" s="1"/>
      <c r="AG2999" s="1"/>
      <c r="AH2999" s="1"/>
      <c r="AI2999" s="1"/>
      <c r="AJ2999" s="1"/>
      <c r="AK2999" s="1"/>
      <c r="AL2999" s="1"/>
      <c r="AM2999" s="1"/>
      <c r="AN2999" s="1"/>
      <c r="AO2999" s="1"/>
      <c r="AP2999" s="1"/>
      <c r="AQ2999" s="1"/>
      <c r="AR2999" s="1"/>
    </row>
    <row r="3000" spans="28:44" ht="12.75">
      <c r="AB3000" s="1"/>
      <c r="AC3000" s="1"/>
      <c r="AD3000" s="2"/>
      <c r="AE3000" s="1"/>
      <c r="AF3000" s="1"/>
      <c r="AG3000" s="1"/>
      <c r="AH3000" s="1"/>
      <c r="AI3000" s="1"/>
      <c r="AJ3000" s="1"/>
      <c r="AK3000" s="1"/>
      <c r="AL3000" s="1"/>
      <c r="AM3000" s="1"/>
      <c r="AN3000" s="1"/>
      <c r="AO3000" s="1"/>
      <c r="AP3000" s="1"/>
      <c r="AQ3000" s="1"/>
      <c r="AR3000" s="1"/>
    </row>
    <row r="3001" spans="28:44" ht="12.75">
      <c r="AB3001" s="1"/>
      <c r="AC3001" s="1"/>
      <c r="AD3001" s="2"/>
      <c r="AE3001" s="1"/>
      <c r="AF3001" s="1"/>
      <c r="AG3001" s="1"/>
      <c r="AH3001" s="1"/>
      <c r="AI3001" s="1"/>
      <c r="AJ3001" s="1"/>
      <c r="AK3001" s="1"/>
      <c r="AL3001" s="1"/>
      <c r="AM3001" s="1"/>
      <c r="AN3001" s="1"/>
      <c r="AO3001" s="1"/>
      <c r="AP3001" s="1"/>
      <c r="AQ3001" s="1"/>
      <c r="AR3001" s="1"/>
    </row>
    <row r="3002" spans="28:44" ht="12.75">
      <c r="AB3002" s="1"/>
      <c r="AC3002" s="1"/>
      <c r="AD3002" s="2"/>
      <c r="AE3002" s="1"/>
      <c r="AF3002" s="1"/>
      <c r="AG3002" s="1"/>
      <c r="AH3002" s="1"/>
      <c r="AI3002" s="1"/>
      <c r="AJ3002" s="1"/>
      <c r="AK3002" s="1"/>
      <c r="AL3002" s="1"/>
      <c r="AM3002" s="1"/>
      <c r="AN3002" s="1"/>
      <c r="AO3002" s="1"/>
      <c r="AP3002" s="1"/>
      <c r="AQ3002" s="1"/>
      <c r="AR3002" s="1"/>
    </row>
    <row r="3003" spans="28:44" ht="12.75">
      <c r="AB3003" s="1"/>
      <c r="AC3003" s="1"/>
      <c r="AD3003" s="2"/>
      <c r="AE3003" s="1"/>
      <c r="AF3003" s="1"/>
      <c r="AG3003" s="1"/>
      <c r="AH3003" s="1"/>
      <c r="AI3003" s="1"/>
      <c r="AJ3003" s="1"/>
      <c r="AK3003" s="1"/>
      <c r="AL3003" s="1"/>
      <c r="AM3003" s="1"/>
      <c r="AN3003" s="1"/>
      <c r="AO3003" s="1"/>
      <c r="AP3003" s="1"/>
      <c r="AQ3003" s="1"/>
      <c r="AR3003" s="1"/>
    </row>
    <row r="3004" spans="28:44" ht="12.75">
      <c r="AB3004" s="1"/>
      <c r="AC3004" s="1"/>
      <c r="AD3004" s="2"/>
      <c r="AE3004" s="1"/>
      <c r="AF3004" s="1"/>
      <c r="AG3004" s="1"/>
      <c r="AH3004" s="1"/>
      <c r="AI3004" s="1"/>
      <c r="AJ3004" s="1"/>
      <c r="AK3004" s="1"/>
      <c r="AL3004" s="1"/>
      <c r="AM3004" s="1"/>
      <c r="AN3004" s="1"/>
      <c r="AO3004" s="1"/>
      <c r="AP3004" s="1"/>
      <c r="AQ3004" s="1"/>
      <c r="AR3004" s="1"/>
    </row>
    <row r="3005" spans="28:44" ht="12.75">
      <c r="AB3005" s="1"/>
      <c r="AC3005" s="1"/>
      <c r="AD3005" s="2"/>
      <c r="AE3005" s="1"/>
      <c r="AF3005" s="1"/>
      <c r="AG3005" s="1"/>
      <c r="AH3005" s="1"/>
      <c r="AI3005" s="1"/>
      <c r="AJ3005" s="1"/>
      <c r="AK3005" s="1"/>
      <c r="AL3005" s="1"/>
      <c r="AM3005" s="1"/>
      <c r="AN3005" s="1"/>
      <c r="AO3005" s="1"/>
      <c r="AP3005" s="1"/>
      <c r="AQ3005" s="1"/>
      <c r="AR3005" s="1"/>
    </row>
    <row r="3006" spans="28:44" ht="12.75">
      <c r="AB3006" s="1"/>
      <c r="AC3006" s="1"/>
      <c r="AD3006" s="2"/>
      <c r="AE3006" s="1"/>
      <c r="AF3006" s="1"/>
      <c r="AG3006" s="1"/>
      <c r="AH3006" s="1"/>
      <c r="AI3006" s="1"/>
      <c r="AJ3006" s="1"/>
      <c r="AK3006" s="1"/>
      <c r="AL3006" s="1"/>
      <c r="AM3006" s="1"/>
      <c r="AN3006" s="1"/>
      <c r="AO3006" s="1"/>
      <c r="AP3006" s="1"/>
      <c r="AQ3006" s="1"/>
      <c r="AR3006" s="1"/>
    </row>
    <row r="3007" spans="28:44" ht="12.75">
      <c r="AB3007" s="1"/>
      <c r="AC3007" s="1"/>
      <c r="AD3007" s="2"/>
      <c r="AE3007" s="1"/>
      <c r="AF3007" s="1"/>
      <c r="AG3007" s="1"/>
      <c r="AH3007" s="1"/>
      <c r="AI3007" s="1"/>
      <c r="AJ3007" s="1"/>
      <c r="AK3007" s="1"/>
      <c r="AL3007" s="1"/>
      <c r="AM3007" s="1"/>
      <c r="AN3007" s="1"/>
      <c r="AO3007" s="1"/>
      <c r="AP3007" s="1"/>
      <c r="AQ3007" s="1"/>
      <c r="AR3007" s="1"/>
    </row>
    <row r="3008" spans="28:44" ht="12.75">
      <c r="AB3008" s="1"/>
      <c r="AC3008" s="1"/>
      <c r="AD3008" s="2"/>
      <c r="AE3008" s="1"/>
      <c r="AF3008" s="1"/>
      <c r="AG3008" s="1"/>
      <c r="AH3008" s="1"/>
      <c r="AI3008" s="1"/>
      <c r="AJ3008" s="1"/>
      <c r="AK3008" s="1"/>
      <c r="AL3008" s="1"/>
      <c r="AM3008" s="1"/>
      <c r="AN3008" s="1"/>
      <c r="AO3008" s="1"/>
      <c r="AP3008" s="1"/>
      <c r="AQ3008" s="1"/>
      <c r="AR3008" s="1"/>
    </row>
    <row r="3009" spans="28:44" ht="12.75">
      <c r="AB3009" s="1"/>
      <c r="AC3009" s="1"/>
      <c r="AD3009" s="2"/>
      <c r="AE3009" s="1"/>
      <c r="AF3009" s="1"/>
      <c r="AG3009" s="1"/>
      <c r="AH3009" s="1"/>
      <c r="AI3009" s="1"/>
      <c r="AJ3009" s="1"/>
      <c r="AK3009" s="1"/>
      <c r="AL3009" s="1"/>
      <c r="AM3009" s="1"/>
      <c r="AN3009" s="1"/>
      <c r="AO3009" s="1"/>
      <c r="AP3009" s="1"/>
      <c r="AQ3009" s="1"/>
      <c r="AR3009" s="1"/>
    </row>
    <row r="3010" spans="28:44" ht="12.75">
      <c r="AB3010" s="1"/>
      <c r="AC3010" s="1"/>
      <c r="AD3010" s="2"/>
      <c r="AE3010" s="1"/>
      <c r="AF3010" s="1"/>
      <c r="AG3010" s="1"/>
      <c r="AH3010" s="1"/>
      <c r="AI3010" s="1"/>
      <c r="AJ3010" s="1"/>
      <c r="AK3010" s="1"/>
      <c r="AL3010" s="1"/>
      <c r="AM3010" s="1"/>
      <c r="AN3010" s="1"/>
      <c r="AO3010" s="1"/>
      <c r="AP3010" s="1"/>
      <c r="AQ3010" s="1"/>
      <c r="AR3010" s="1"/>
    </row>
    <row r="3011" spans="28:44" ht="12.75">
      <c r="AB3011" s="1"/>
      <c r="AC3011" s="1"/>
      <c r="AD3011" s="2"/>
      <c r="AE3011" s="1"/>
      <c r="AF3011" s="1"/>
      <c r="AG3011" s="1"/>
      <c r="AH3011" s="1"/>
      <c r="AI3011" s="1"/>
      <c r="AJ3011" s="1"/>
      <c r="AK3011" s="1"/>
      <c r="AL3011" s="1"/>
      <c r="AM3011" s="1"/>
      <c r="AN3011" s="1"/>
      <c r="AO3011" s="1"/>
      <c r="AP3011" s="1"/>
      <c r="AQ3011" s="1"/>
      <c r="AR3011" s="1"/>
    </row>
    <row r="3012" spans="28:44" ht="12.75">
      <c r="AB3012" s="1"/>
      <c r="AC3012" s="1"/>
      <c r="AD3012" s="2"/>
      <c r="AE3012" s="1"/>
      <c r="AF3012" s="1"/>
      <c r="AG3012" s="1"/>
      <c r="AH3012" s="1"/>
      <c r="AI3012" s="1"/>
      <c r="AJ3012" s="1"/>
      <c r="AK3012" s="1"/>
      <c r="AL3012" s="1"/>
      <c r="AM3012" s="1"/>
      <c r="AN3012" s="1"/>
      <c r="AO3012" s="1"/>
      <c r="AP3012" s="1"/>
      <c r="AQ3012" s="1"/>
      <c r="AR3012" s="1"/>
    </row>
    <row r="3013" spans="28:44" ht="12.75">
      <c r="AB3013" s="1"/>
      <c r="AC3013" s="1"/>
      <c r="AD3013" s="2"/>
      <c r="AE3013" s="1"/>
      <c r="AF3013" s="1"/>
      <c r="AG3013" s="1"/>
      <c r="AH3013" s="1"/>
      <c r="AI3013" s="1"/>
      <c r="AJ3013" s="1"/>
      <c r="AK3013" s="1"/>
      <c r="AL3013" s="1"/>
      <c r="AM3013" s="1"/>
      <c r="AN3013" s="1"/>
      <c r="AO3013" s="1"/>
      <c r="AP3013" s="1"/>
      <c r="AQ3013" s="1"/>
      <c r="AR3013" s="1"/>
    </row>
    <row r="3014" spans="28:44" ht="12.75">
      <c r="AB3014" s="1"/>
      <c r="AC3014" s="1"/>
      <c r="AD3014" s="2"/>
      <c r="AE3014" s="1"/>
      <c r="AF3014" s="1"/>
      <c r="AG3014" s="1"/>
      <c r="AH3014" s="1"/>
      <c r="AI3014" s="1"/>
      <c r="AJ3014" s="1"/>
      <c r="AK3014" s="1"/>
      <c r="AL3014" s="1"/>
      <c r="AM3014" s="1"/>
      <c r="AN3014" s="1"/>
      <c r="AO3014" s="1"/>
      <c r="AP3014" s="1"/>
      <c r="AQ3014" s="1"/>
      <c r="AR3014" s="1"/>
    </row>
    <row r="3015" spans="28:44" ht="12.75">
      <c r="AB3015" s="1"/>
      <c r="AC3015" s="1"/>
      <c r="AD3015" s="2"/>
      <c r="AE3015" s="1"/>
      <c r="AF3015" s="1"/>
      <c r="AG3015" s="1"/>
      <c r="AH3015" s="1"/>
      <c r="AI3015" s="1"/>
      <c r="AJ3015" s="1"/>
      <c r="AK3015" s="1"/>
      <c r="AL3015" s="1"/>
      <c r="AM3015" s="1"/>
      <c r="AN3015" s="1"/>
      <c r="AO3015" s="1"/>
      <c r="AP3015" s="1"/>
      <c r="AQ3015" s="1"/>
      <c r="AR3015" s="1"/>
    </row>
    <row r="3016" spans="28:44" ht="12.75">
      <c r="AB3016" s="1"/>
      <c r="AC3016" s="1"/>
      <c r="AD3016" s="2"/>
      <c r="AE3016" s="1"/>
      <c r="AF3016" s="1"/>
      <c r="AG3016" s="1"/>
      <c r="AH3016" s="1"/>
      <c r="AI3016" s="1"/>
      <c r="AJ3016" s="1"/>
      <c r="AK3016" s="1"/>
      <c r="AL3016" s="1"/>
      <c r="AM3016" s="1"/>
      <c r="AN3016" s="1"/>
      <c r="AO3016" s="1"/>
      <c r="AP3016" s="1"/>
      <c r="AQ3016" s="1"/>
      <c r="AR3016" s="1"/>
    </row>
    <row r="3017" spans="28:44" ht="12.75">
      <c r="AB3017" s="1"/>
      <c r="AC3017" s="1"/>
      <c r="AD3017" s="2"/>
      <c r="AE3017" s="1"/>
      <c r="AF3017" s="1"/>
      <c r="AG3017" s="1"/>
      <c r="AH3017" s="1"/>
      <c r="AI3017" s="1"/>
      <c r="AJ3017" s="1"/>
      <c r="AK3017" s="1"/>
      <c r="AL3017" s="1"/>
      <c r="AM3017" s="1"/>
      <c r="AN3017" s="1"/>
      <c r="AO3017" s="1"/>
      <c r="AP3017" s="1"/>
      <c r="AQ3017" s="1"/>
      <c r="AR3017" s="1"/>
    </row>
    <row r="3018" spans="28:44" ht="12.75">
      <c r="AB3018" s="1"/>
      <c r="AC3018" s="1"/>
      <c r="AD3018" s="2"/>
      <c r="AE3018" s="1"/>
      <c r="AF3018" s="1"/>
      <c r="AG3018" s="1"/>
      <c r="AH3018" s="1"/>
      <c r="AI3018" s="1"/>
      <c r="AJ3018" s="1"/>
      <c r="AK3018" s="1"/>
      <c r="AL3018" s="1"/>
      <c r="AM3018" s="1"/>
      <c r="AN3018" s="1"/>
      <c r="AO3018" s="1"/>
      <c r="AP3018" s="1"/>
      <c r="AQ3018" s="1"/>
      <c r="AR3018" s="1"/>
    </row>
    <row r="3019" spans="28:44" ht="12.75">
      <c r="AB3019" s="1"/>
      <c r="AC3019" s="1"/>
      <c r="AD3019" s="2"/>
      <c r="AE3019" s="1"/>
      <c r="AF3019" s="1"/>
      <c r="AG3019" s="1"/>
      <c r="AH3019" s="1"/>
      <c r="AI3019" s="1"/>
      <c r="AJ3019" s="1"/>
      <c r="AK3019" s="1"/>
      <c r="AL3019" s="1"/>
      <c r="AM3019" s="1"/>
      <c r="AN3019" s="1"/>
      <c r="AO3019" s="1"/>
      <c r="AP3019" s="1"/>
      <c r="AQ3019" s="1"/>
      <c r="AR3019" s="1"/>
    </row>
    <row r="3020" spans="28:44" ht="12.75">
      <c r="AB3020" s="1"/>
      <c r="AC3020" s="1"/>
      <c r="AD3020" s="2"/>
      <c r="AE3020" s="1"/>
      <c r="AF3020" s="1"/>
      <c r="AG3020" s="1"/>
      <c r="AH3020" s="1"/>
      <c r="AI3020" s="1"/>
      <c r="AJ3020" s="1"/>
      <c r="AK3020" s="1"/>
      <c r="AL3020" s="1"/>
      <c r="AM3020" s="1"/>
      <c r="AN3020" s="1"/>
      <c r="AO3020" s="1"/>
      <c r="AP3020" s="1"/>
      <c r="AQ3020" s="1"/>
      <c r="AR3020" s="1"/>
    </row>
    <row r="3021" spans="28:44" ht="12.75">
      <c r="AB3021" s="1"/>
      <c r="AC3021" s="1"/>
      <c r="AD3021" s="2"/>
      <c r="AE3021" s="1"/>
      <c r="AF3021" s="1"/>
      <c r="AG3021" s="1"/>
      <c r="AH3021" s="1"/>
      <c r="AI3021" s="1"/>
      <c r="AJ3021" s="1"/>
      <c r="AK3021" s="1"/>
      <c r="AL3021" s="1"/>
      <c r="AM3021" s="1"/>
      <c r="AN3021" s="1"/>
      <c r="AO3021" s="1"/>
      <c r="AP3021" s="1"/>
      <c r="AQ3021" s="1"/>
      <c r="AR3021" s="1"/>
    </row>
    <row r="3022" spans="28:44" ht="12.75">
      <c r="AB3022" s="1"/>
      <c r="AC3022" s="1"/>
      <c r="AD3022" s="2"/>
      <c r="AE3022" s="1"/>
      <c r="AF3022" s="1"/>
      <c r="AG3022" s="1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</row>
    <row r="3023" spans="28:44" ht="12.75">
      <c r="AB3023" s="1"/>
      <c r="AC3023" s="1"/>
      <c r="AD3023" s="2"/>
      <c r="AE3023" s="1"/>
      <c r="AF3023" s="1"/>
      <c r="AG3023" s="1"/>
      <c r="AH3023" s="1"/>
      <c r="AI3023" s="1"/>
      <c r="AJ3023" s="1"/>
      <c r="AK3023" s="1"/>
      <c r="AL3023" s="1"/>
      <c r="AM3023" s="1"/>
      <c r="AN3023" s="1"/>
      <c r="AO3023" s="1"/>
      <c r="AP3023" s="1"/>
      <c r="AQ3023" s="1"/>
      <c r="AR3023" s="1"/>
    </row>
    <row r="3024" spans="28:44" ht="12.75">
      <c r="AB3024" s="1"/>
      <c r="AC3024" s="1"/>
      <c r="AD3024" s="2"/>
      <c r="AE3024" s="1"/>
      <c r="AF3024" s="1"/>
      <c r="AG3024" s="1"/>
      <c r="AH3024" s="1"/>
      <c r="AI3024" s="1"/>
      <c r="AJ3024" s="1"/>
      <c r="AK3024" s="1"/>
      <c r="AL3024" s="1"/>
      <c r="AM3024" s="1"/>
      <c r="AN3024" s="1"/>
      <c r="AO3024" s="1"/>
      <c r="AP3024" s="1"/>
      <c r="AQ3024" s="1"/>
      <c r="AR3024" s="1"/>
    </row>
    <row r="3025" spans="28:44" ht="12.75">
      <c r="AB3025" s="1"/>
      <c r="AC3025" s="1"/>
      <c r="AD3025" s="2"/>
      <c r="AE3025" s="1"/>
      <c r="AF3025" s="1"/>
      <c r="AG3025" s="1"/>
      <c r="AH3025" s="1"/>
      <c r="AI3025" s="1"/>
      <c r="AJ3025" s="1"/>
      <c r="AK3025" s="1"/>
      <c r="AL3025" s="1"/>
      <c r="AM3025" s="1"/>
      <c r="AN3025" s="1"/>
      <c r="AO3025" s="1"/>
      <c r="AP3025" s="1"/>
      <c r="AQ3025" s="1"/>
      <c r="AR3025" s="1"/>
    </row>
    <row r="3026" spans="28:44" ht="12.75">
      <c r="AB3026" s="1"/>
      <c r="AC3026" s="1"/>
      <c r="AD3026" s="2"/>
      <c r="AE3026" s="1"/>
      <c r="AF3026" s="1"/>
      <c r="AG3026" s="1"/>
      <c r="AH3026" s="1"/>
      <c r="AI3026" s="1"/>
      <c r="AJ3026" s="1"/>
      <c r="AK3026" s="1"/>
      <c r="AL3026" s="1"/>
      <c r="AM3026" s="1"/>
      <c r="AN3026" s="1"/>
      <c r="AO3026" s="1"/>
      <c r="AP3026" s="1"/>
      <c r="AQ3026" s="1"/>
      <c r="AR3026" s="1"/>
    </row>
    <row r="3027" spans="28:44" ht="12.75">
      <c r="AB3027" s="1"/>
      <c r="AC3027" s="1"/>
      <c r="AD3027" s="2"/>
      <c r="AE3027" s="1"/>
      <c r="AF3027" s="1"/>
      <c r="AG3027" s="1"/>
      <c r="AH3027" s="1"/>
      <c r="AI3027" s="1"/>
      <c r="AJ3027" s="1"/>
      <c r="AK3027" s="1"/>
      <c r="AL3027" s="1"/>
      <c r="AM3027" s="1"/>
      <c r="AN3027" s="1"/>
      <c r="AO3027" s="1"/>
      <c r="AP3027" s="1"/>
      <c r="AQ3027" s="1"/>
      <c r="AR3027" s="1"/>
    </row>
    <row r="3028" spans="28:44" ht="12.75">
      <c r="AB3028" s="1"/>
      <c r="AC3028" s="1"/>
      <c r="AD3028" s="2"/>
      <c r="AE3028" s="1"/>
      <c r="AF3028" s="1"/>
      <c r="AG3028" s="1"/>
      <c r="AH3028" s="1"/>
      <c r="AI3028" s="1"/>
      <c r="AJ3028" s="1"/>
      <c r="AK3028" s="1"/>
      <c r="AL3028" s="1"/>
      <c r="AM3028" s="1"/>
      <c r="AN3028" s="1"/>
      <c r="AO3028" s="1"/>
      <c r="AP3028" s="1"/>
      <c r="AQ3028" s="1"/>
      <c r="AR3028" s="1"/>
    </row>
    <row r="3029" spans="28:44" ht="12.75">
      <c r="AB3029" s="1"/>
      <c r="AC3029" s="1"/>
      <c r="AD3029" s="2"/>
      <c r="AE3029" s="1"/>
      <c r="AF3029" s="1"/>
      <c r="AG3029" s="1"/>
      <c r="AH3029" s="1"/>
      <c r="AI3029" s="1"/>
      <c r="AJ3029" s="1"/>
      <c r="AK3029" s="1"/>
      <c r="AL3029" s="1"/>
      <c r="AM3029" s="1"/>
      <c r="AN3029" s="1"/>
      <c r="AO3029" s="1"/>
      <c r="AP3029" s="1"/>
      <c r="AQ3029" s="1"/>
      <c r="AR3029" s="1"/>
    </row>
    <row r="3030" spans="28:44" ht="12.75">
      <c r="AB3030" s="1"/>
      <c r="AC3030" s="1"/>
      <c r="AD3030" s="2"/>
      <c r="AE3030" s="1"/>
      <c r="AF3030" s="1"/>
      <c r="AG3030" s="1"/>
      <c r="AH3030" s="1"/>
      <c r="AI3030" s="1"/>
      <c r="AJ3030" s="1"/>
      <c r="AK3030" s="1"/>
      <c r="AL3030" s="1"/>
      <c r="AM3030" s="1"/>
      <c r="AN3030" s="1"/>
      <c r="AO3030" s="1"/>
      <c r="AP3030" s="1"/>
      <c r="AQ3030" s="1"/>
      <c r="AR3030" s="1"/>
    </row>
    <row r="3031" spans="28:44" ht="12.75">
      <c r="AB3031" s="1"/>
      <c r="AC3031" s="1"/>
      <c r="AD3031" s="2"/>
      <c r="AE3031" s="1"/>
      <c r="AF3031" s="1"/>
      <c r="AG3031" s="1"/>
      <c r="AH3031" s="1"/>
      <c r="AI3031" s="1"/>
      <c r="AJ3031" s="1"/>
      <c r="AK3031" s="1"/>
      <c r="AL3031" s="1"/>
      <c r="AM3031" s="1"/>
      <c r="AN3031" s="1"/>
      <c r="AO3031" s="1"/>
      <c r="AP3031" s="1"/>
      <c r="AQ3031" s="1"/>
      <c r="AR3031" s="1"/>
    </row>
    <row r="3032" spans="28:44" ht="12.75">
      <c r="AB3032" s="1"/>
      <c r="AC3032" s="1"/>
      <c r="AD3032" s="2"/>
      <c r="AE3032" s="1"/>
      <c r="AF3032" s="1"/>
      <c r="AG3032" s="1"/>
      <c r="AH3032" s="1"/>
      <c r="AI3032" s="1"/>
      <c r="AJ3032" s="1"/>
      <c r="AK3032" s="1"/>
      <c r="AL3032" s="1"/>
      <c r="AM3032" s="1"/>
      <c r="AN3032" s="1"/>
      <c r="AO3032" s="1"/>
      <c r="AP3032" s="1"/>
      <c r="AQ3032" s="1"/>
      <c r="AR3032" s="1"/>
    </row>
    <row r="3033" spans="28:44" ht="12.75">
      <c r="AB3033" s="1"/>
      <c r="AC3033" s="1"/>
      <c r="AD3033" s="2"/>
      <c r="AE3033" s="1"/>
      <c r="AF3033" s="1"/>
      <c r="AG3033" s="1"/>
      <c r="AH3033" s="1"/>
      <c r="AI3033" s="1"/>
      <c r="AJ3033" s="1"/>
      <c r="AK3033" s="1"/>
      <c r="AL3033" s="1"/>
      <c r="AM3033" s="1"/>
      <c r="AN3033" s="1"/>
      <c r="AO3033" s="1"/>
      <c r="AP3033" s="1"/>
      <c r="AQ3033" s="1"/>
      <c r="AR3033" s="1"/>
    </row>
    <row r="3034" spans="28:44" ht="12.75">
      <c r="AB3034" s="1"/>
      <c r="AC3034" s="1"/>
      <c r="AD3034" s="2"/>
      <c r="AE3034" s="1"/>
      <c r="AF3034" s="1"/>
      <c r="AG3034" s="1"/>
      <c r="AH3034" s="1"/>
      <c r="AI3034" s="1"/>
      <c r="AJ3034" s="1"/>
      <c r="AK3034" s="1"/>
      <c r="AL3034" s="1"/>
      <c r="AM3034" s="1"/>
      <c r="AN3034" s="1"/>
      <c r="AO3034" s="1"/>
      <c r="AP3034" s="1"/>
      <c r="AQ3034" s="1"/>
      <c r="AR3034" s="1"/>
    </row>
    <row r="3035" spans="28:44" ht="12.75">
      <c r="AB3035" s="1"/>
      <c r="AC3035" s="1"/>
      <c r="AD3035" s="2"/>
      <c r="AE3035" s="1"/>
      <c r="AF3035" s="1"/>
      <c r="AG3035" s="1"/>
      <c r="AH3035" s="1"/>
      <c r="AI3035" s="1"/>
      <c r="AJ3035" s="1"/>
      <c r="AK3035" s="1"/>
      <c r="AL3035" s="1"/>
      <c r="AM3035" s="1"/>
      <c r="AN3035" s="1"/>
      <c r="AO3035" s="1"/>
      <c r="AP3035" s="1"/>
      <c r="AQ3035" s="1"/>
      <c r="AR3035" s="1"/>
    </row>
    <row r="3036" spans="28:44" ht="12.75">
      <c r="AB3036" s="1"/>
      <c r="AC3036" s="1"/>
      <c r="AD3036" s="2"/>
      <c r="AE3036" s="1"/>
      <c r="AF3036" s="1"/>
      <c r="AG3036" s="1"/>
      <c r="AH3036" s="1"/>
      <c r="AI3036" s="1"/>
      <c r="AJ3036" s="1"/>
      <c r="AK3036" s="1"/>
      <c r="AL3036" s="1"/>
      <c r="AM3036" s="1"/>
      <c r="AN3036" s="1"/>
      <c r="AO3036" s="1"/>
      <c r="AP3036" s="1"/>
      <c r="AQ3036" s="1"/>
      <c r="AR3036" s="1"/>
    </row>
    <row r="3037" spans="28:44" ht="12.75">
      <c r="AB3037" s="1"/>
      <c r="AC3037" s="1"/>
      <c r="AD3037" s="2"/>
      <c r="AE3037" s="1"/>
      <c r="AF3037" s="1"/>
      <c r="AG3037" s="1"/>
      <c r="AH3037" s="1"/>
      <c r="AI3037" s="1"/>
      <c r="AJ3037" s="1"/>
      <c r="AK3037" s="1"/>
      <c r="AL3037" s="1"/>
      <c r="AM3037" s="1"/>
      <c r="AN3037" s="1"/>
      <c r="AO3037" s="1"/>
      <c r="AP3037" s="1"/>
      <c r="AQ3037" s="1"/>
      <c r="AR3037" s="1"/>
    </row>
    <row r="3038" spans="28:44" ht="12.75">
      <c r="AB3038" s="1"/>
      <c r="AC3038" s="1"/>
      <c r="AD3038" s="2"/>
      <c r="AE3038" s="1"/>
      <c r="AF3038" s="1"/>
      <c r="AG3038" s="1"/>
      <c r="AH3038" s="1"/>
      <c r="AI3038" s="1"/>
      <c r="AJ3038" s="1"/>
      <c r="AK3038" s="1"/>
      <c r="AL3038" s="1"/>
      <c r="AM3038" s="1"/>
      <c r="AN3038" s="1"/>
      <c r="AO3038" s="1"/>
      <c r="AP3038" s="1"/>
      <c r="AQ3038" s="1"/>
      <c r="AR3038" s="1"/>
    </row>
    <row r="3039" spans="28:44" ht="12.75">
      <c r="AB3039" s="1"/>
      <c r="AC3039" s="1"/>
      <c r="AD3039" s="2"/>
      <c r="AE3039" s="1"/>
      <c r="AF3039" s="1"/>
      <c r="AG3039" s="1"/>
      <c r="AH3039" s="1"/>
      <c r="AI3039" s="1"/>
      <c r="AJ3039" s="1"/>
      <c r="AK3039" s="1"/>
      <c r="AL3039" s="1"/>
      <c r="AM3039" s="1"/>
      <c r="AN3039" s="1"/>
      <c r="AO3039" s="1"/>
      <c r="AP3039" s="1"/>
      <c r="AQ3039" s="1"/>
      <c r="AR3039" s="1"/>
    </row>
    <row r="3040" spans="28:44" ht="12.75">
      <c r="AB3040" s="1"/>
      <c r="AC3040" s="1"/>
      <c r="AD3040" s="2"/>
      <c r="AE3040" s="1"/>
      <c r="AF3040" s="1"/>
      <c r="AG3040" s="1"/>
      <c r="AH3040" s="1"/>
      <c r="AI3040" s="1"/>
      <c r="AJ3040" s="1"/>
      <c r="AK3040" s="1"/>
      <c r="AL3040" s="1"/>
      <c r="AM3040" s="1"/>
      <c r="AN3040" s="1"/>
      <c r="AO3040" s="1"/>
      <c r="AP3040" s="1"/>
      <c r="AQ3040" s="1"/>
      <c r="AR3040" s="1"/>
    </row>
    <row r="3041" spans="28:44" ht="12.75">
      <c r="AB3041" s="1"/>
      <c r="AC3041" s="1"/>
      <c r="AD3041" s="2"/>
      <c r="AE3041" s="1"/>
      <c r="AF3041" s="1"/>
      <c r="AG3041" s="1"/>
      <c r="AH3041" s="1"/>
      <c r="AI3041" s="1"/>
      <c r="AJ3041" s="1"/>
      <c r="AK3041" s="1"/>
      <c r="AL3041" s="1"/>
      <c r="AM3041" s="1"/>
      <c r="AN3041" s="1"/>
      <c r="AO3041" s="1"/>
      <c r="AP3041" s="1"/>
      <c r="AQ3041" s="1"/>
      <c r="AR3041" s="1"/>
    </row>
    <row r="3042" spans="28:44" ht="12.75">
      <c r="AB3042" s="1"/>
      <c r="AC3042" s="1"/>
      <c r="AD3042" s="2"/>
      <c r="AE3042" s="1"/>
      <c r="AF3042" s="1"/>
      <c r="AG3042" s="1"/>
      <c r="AH3042" s="1"/>
      <c r="AI3042" s="1"/>
      <c r="AJ3042" s="1"/>
      <c r="AK3042" s="1"/>
      <c r="AL3042" s="1"/>
      <c r="AM3042" s="1"/>
      <c r="AN3042" s="1"/>
      <c r="AO3042" s="1"/>
      <c r="AP3042" s="1"/>
      <c r="AQ3042" s="1"/>
      <c r="AR3042" s="1"/>
    </row>
    <row r="3043" spans="28:44" ht="12.75">
      <c r="AB3043" s="1"/>
      <c r="AC3043" s="1"/>
      <c r="AD3043" s="2"/>
      <c r="AE3043" s="1"/>
      <c r="AF3043" s="1"/>
      <c r="AG3043" s="1"/>
      <c r="AH3043" s="1"/>
      <c r="AI3043" s="1"/>
      <c r="AJ3043" s="1"/>
      <c r="AK3043" s="1"/>
      <c r="AL3043" s="1"/>
      <c r="AM3043" s="1"/>
      <c r="AN3043" s="1"/>
      <c r="AO3043" s="1"/>
      <c r="AP3043" s="1"/>
      <c r="AQ3043" s="1"/>
      <c r="AR3043" s="1"/>
    </row>
    <row r="3044" spans="28:44" ht="12.75">
      <c r="AB3044" s="1"/>
      <c r="AC3044" s="1"/>
      <c r="AD3044" s="2"/>
      <c r="AE3044" s="1"/>
      <c r="AF3044" s="1"/>
      <c r="AG3044" s="1"/>
      <c r="AH3044" s="1"/>
      <c r="AI3044" s="1"/>
      <c r="AJ3044" s="1"/>
      <c r="AK3044" s="1"/>
      <c r="AL3044" s="1"/>
      <c r="AM3044" s="1"/>
      <c r="AN3044" s="1"/>
      <c r="AO3044" s="1"/>
      <c r="AP3044" s="1"/>
      <c r="AQ3044" s="1"/>
      <c r="AR3044" s="1"/>
    </row>
    <row r="3045" spans="28:44" ht="12.75">
      <c r="AB3045" s="1"/>
      <c r="AC3045" s="1"/>
      <c r="AD3045" s="2"/>
      <c r="AE3045" s="1"/>
      <c r="AF3045" s="1"/>
      <c r="AG3045" s="1"/>
      <c r="AH3045" s="1"/>
      <c r="AI3045" s="1"/>
      <c r="AJ3045" s="1"/>
      <c r="AK3045" s="1"/>
      <c r="AL3045" s="1"/>
      <c r="AM3045" s="1"/>
      <c r="AN3045" s="1"/>
      <c r="AO3045" s="1"/>
      <c r="AP3045" s="1"/>
      <c r="AQ3045" s="1"/>
      <c r="AR3045" s="1"/>
    </row>
    <row r="3046" spans="28:44" ht="12.75">
      <c r="AB3046" s="1"/>
      <c r="AC3046" s="1"/>
      <c r="AD3046" s="2"/>
      <c r="AE3046" s="1"/>
      <c r="AF3046" s="1"/>
      <c r="AG3046" s="1"/>
      <c r="AH3046" s="1"/>
      <c r="AI3046" s="1"/>
      <c r="AJ3046" s="1"/>
      <c r="AK3046" s="1"/>
      <c r="AL3046" s="1"/>
      <c r="AM3046" s="1"/>
      <c r="AN3046" s="1"/>
      <c r="AO3046" s="1"/>
      <c r="AP3046" s="1"/>
      <c r="AQ3046" s="1"/>
      <c r="AR3046" s="1"/>
    </row>
    <row r="3047" spans="28:44" ht="12.75">
      <c r="AB3047" s="1"/>
      <c r="AC3047" s="1"/>
      <c r="AD3047" s="2"/>
      <c r="AE3047" s="1"/>
      <c r="AF3047" s="1"/>
      <c r="AG3047" s="1"/>
      <c r="AH3047" s="1"/>
      <c r="AI3047" s="1"/>
      <c r="AJ3047" s="1"/>
      <c r="AK3047" s="1"/>
      <c r="AL3047" s="1"/>
      <c r="AM3047" s="1"/>
      <c r="AN3047" s="1"/>
      <c r="AO3047" s="1"/>
      <c r="AP3047" s="1"/>
      <c r="AQ3047" s="1"/>
      <c r="AR3047" s="1"/>
    </row>
    <row r="3048" spans="28:44" ht="12.75">
      <c r="AB3048" s="1"/>
      <c r="AC3048" s="1"/>
      <c r="AD3048" s="2"/>
      <c r="AE3048" s="1"/>
      <c r="AF3048" s="1"/>
      <c r="AG3048" s="1"/>
      <c r="AH3048" s="1"/>
      <c r="AI3048" s="1"/>
      <c r="AJ3048" s="1"/>
      <c r="AK3048" s="1"/>
      <c r="AL3048" s="1"/>
      <c r="AM3048" s="1"/>
      <c r="AN3048" s="1"/>
      <c r="AO3048" s="1"/>
      <c r="AP3048" s="1"/>
      <c r="AQ3048" s="1"/>
      <c r="AR3048" s="1"/>
    </row>
    <row r="3049" spans="28:44" ht="12.75">
      <c r="AB3049" s="1"/>
      <c r="AC3049" s="1"/>
      <c r="AD3049" s="2"/>
      <c r="AE3049" s="1"/>
      <c r="AF3049" s="1"/>
      <c r="AG3049" s="1"/>
      <c r="AH3049" s="1"/>
      <c r="AI3049" s="1"/>
      <c r="AJ3049" s="1"/>
      <c r="AK3049" s="1"/>
      <c r="AL3049" s="1"/>
      <c r="AM3049" s="1"/>
      <c r="AN3049" s="1"/>
      <c r="AO3049" s="1"/>
      <c r="AP3049" s="1"/>
      <c r="AQ3049" s="1"/>
      <c r="AR3049" s="1"/>
    </row>
    <row r="3050" spans="28:44" ht="12.75">
      <c r="AB3050" s="1"/>
      <c r="AC3050" s="1"/>
      <c r="AD3050" s="2"/>
      <c r="AE3050" s="1"/>
      <c r="AF3050" s="1"/>
      <c r="AG3050" s="1"/>
      <c r="AH3050" s="1"/>
      <c r="AI3050" s="1"/>
      <c r="AJ3050" s="1"/>
      <c r="AK3050" s="1"/>
      <c r="AL3050" s="1"/>
      <c r="AM3050" s="1"/>
      <c r="AN3050" s="1"/>
      <c r="AO3050" s="1"/>
      <c r="AP3050" s="1"/>
      <c r="AQ3050" s="1"/>
      <c r="AR3050" s="1"/>
    </row>
    <row r="3051" spans="28:44" ht="12.75">
      <c r="AB3051" s="1"/>
      <c r="AC3051" s="1"/>
      <c r="AD3051" s="2"/>
      <c r="AE3051" s="1"/>
      <c r="AF3051" s="1"/>
      <c r="AG3051" s="1"/>
      <c r="AH3051" s="1"/>
      <c r="AI3051" s="1"/>
      <c r="AJ3051" s="1"/>
      <c r="AK3051" s="1"/>
      <c r="AL3051" s="1"/>
      <c r="AM3051" s="1"/>
      <c r="AN3051" s="1"/>
      <c r="AO3051" s="1"/>
      <c r="AP3051" s="1"/>
      <c r="AQ3051" s="1"/>
      <c r="AR3051" s="1"/>
    </row>
    <row r="3052" spans="28:44" ht="12.75">
      <c r="AB3052" s="1"/>
      <c r="AC3052" s="1"/>
      <c r="AD3052" s="2"/>
      <c r="AE3052" s="1"/>
      <c r="AF3052" s="1"/>
      <c r="AG3052" s="1"/>
      <c r="AH3052" s="1"/>
      <c r="AI3052" s="1"/>
      <c r="AJ3052" s="1"/>
      <c r="AK3052" s="1"/>
      <c r="AL3052" s="1"/>
      <c r="AM3052" s="1"/>
      <c r="AN3052" s="1"/>
      <c r="AO3052" s="1"/>
      <c r="AP3052" s="1"/>
      <c r="AQ3052" s="1"/>
      <c r="AR3052" s="1"/>
    </row>
    <row r="3053" spans="28:44" ht="12.75">
      <c r="AB3053" s="1"/>
      <c r="AC3053" s="1"/>
      <c r="AD3053" s="2"/>
      <c r="AE3053" s="1"/>
      <c r="AF3053" s="1"/>
      <c r="AG3053" s="1"/>
      <c r="AH3053" s="1"/>
      <c r="AI3053" s="1"/>
      <c r="AJ3053" s="1"/>
      <c r="AK3053" s="1"/>
      <c r="AL3053" s="1"/>
      <c r="AM3053" s="1"/>
      <c r="AN3053" s="1"/>
      <c r="AO3053" s="1"/>
      <c r="AP3053" s="1"/>
      <c r="AQ3053" s="1"/>
      <c r="AR3053" s="1"/>
    </row>
    <row r="3054" spans="28:44" ht="12.75">
      <c r="AB3054" s="1"/>
      <c r="AC3054" s="1"/>
      <c r="AD3054" s="2"/>
      <c r="AE3054" s="1"/>
      <c r="AF3054" s="1"/>
      <c r="AG3054" s="1"/>
      <c r="AH3054" s="1"/>
      <c r="AI3054" s="1"/>
      <c r="AJ3054" s="1"/>
      <c r="AK3054" s="1"/>
      <c r="AL3054" s="1"/>
      <c r="AM3054" s="1"/>
      <c r="AN3054" s="1"/>
      <c r="AO3054" s="1"/>
      <c r="AP3054" s="1"/>
      <c r="AQ3054" s="1"/>
      <c r="AR3054" s="1"/>
    </row>
    <row r="3055" spans="28:44" ht="12.75">
      <c r="AB3055" s="1"/>
      <c r="AC3055" s="1"/>
      <c r="AD3055" s="2"/>
      <c r="AE3055" s="1"/>
      <c r="AF3055" s="1"/>
      <c r="AG3055" s="1"/>
      <c r="AH3055" s="1"/>
      <c r="AI3055" s="1"/>
      <c r="AJ3055" s="1"/>
      <c r="AK3055" s="1"/>
      <c r="AL3055" s="1"/>
      <c r="AM3055" s="1"/>
      <c r="AN3055" s="1"/>
      <c r="AO3055" s="1"/>
      <c r="AP3055" s="1"/>
      <c r="AQ3055" s="1"/>
      <c r="AR3055" s="1"/>
    </row>
    <row r="3056" spans="28:44" ht="12.75">
      <c r="AB3056" s="1"/>
      <c r="AC3056" s="1"/>
      <c r="AD3056" s="2"/>
      <c r="AE3056" s="1"/>
      <c r="AF3056" s="1"/>
      <c r="AG3056" s="1"/>
      <c r="AH3056" s="1"/>
      <c r="AI3056" s="1"/>
      <c r="AJ3056" s="1"/>
      <c r="AK3056" s="1"/>
      <c r="AL3056" s="1"/>
      <c r="AM3056" s="1"/>
      <c r="AN3056" s="1"/>
      <c r="AO3056" s="1"/>
      <c r="AP3056" s="1"/>
      <c r="AQ3056" s="1"/>
      <c r="AR3056" s="1"/>
    </row>
    <row r="3057" spans="28:44" ht="12.75">
      <c r="AB3057" s="1"/>
      <c r="AC3057" s="1"/>
      <c r="AD3057" s="2"/>
      <c r="AE3057" s="1"/>
      <c r="AF3057" s="1"/>
      <c r="AG3057" s="1"/>
      <c r="AH3057" s="1"/>
      <c r="AI3057" s="1"/>
      <c r="AJ3057" s="1"/>
      <c r="AK3057" s="1"/>
      <c r="AL3057" s="1"/>
      <c r="AM3057" s="1"/>
      <c r="AN3057" s="1"/>
      <c r="AO3057" s="1"/>
      <c r="AP3057" s="1"/>
      <c r="AQ3057" s="1"/>
      <c r="AR3057" s="1"/>
    </row>
    <row r="3058" spans="28:44" ht="12.75">
      <c r="AB3058" s="1"/>
      <c r="AC3058" s="1"/>
      <c r="AD3058" s="2"/>
      <c r="AE3058" s="1"/>
      <c r="AF3058" s="1"/>
      <c r="AG3058" s="1"/>
      <c r="AH3058" s="1"/>
      <c r="AI3058" s="1"/>
      <c r="AJ3058" s="1"/>
      <c r="AK3058" s="1"/>
      <c r="AL3058" s="1"/>
      <c r="AM3058" s="1"/>
      <c r="AN3058" s="1"/>
      <c r="AO3058" s="1"/>
      <c r="AP3058" s="1"/>
      <c r="AQ3058" s="1"/>
      <c r="AR3058" s="1"/>
    </row>
    <row r="3059" spans="28:44" ht="12.75">
      <c r="AB3059" s="1"/>
      <c r="AC3059" s="1"/>
      <c r="AD3059" s="2"/>
      <c r="AE3059" s="1"/>
      <c r="AF3059" s="1"/>
      <c r="AG3059" s="1"/>
      <c r="AH3059" s="1"/>
      <c r="AI3059" s="1"/>
      <c r="AJ3059" s="1"/>
      <c r="AK3059" s="1"/>
      <c r="AL3059" s="1"/>
      <c r="AM3059" s="1"/>
      <c r="AN3059" s="1"/>
      <c r="AO3059" s="1"/>
      <c r="AP3059" s="1"/>
      <c r="AQ3059" s="1"/>
      <c r="AR3059" s="1"/>
    </row>
    <row r="3060" spans="28:44" ht="12.75">
      <c r="AB3060" s="1"/>
      <c r="AC3060" s="1"/>
      <c r="AD3060" s="2"/>
      <c r="AE3060" s="1"/>
      <c r="AF3060" s="1"/>
      <c r="AG3060" s="1"/>
      <c r="AH3060" s="1"/>
      <c r="AI3060" s="1"/>
      <c r="AJ3060" s="1"/>
      <c r="AK3060" s="1"/>
      <c r="AL3060" s="1"/>
      <c r="AM3060" s="1"/>
      <c r="AN3060" s="1"/>
      <c r="AO3060" s="1"/>
      <c r="AP3060" s="1"/>
      <c r="AQ3060" s="1"/>
      <c r="AR3060" s="1"/>
    </row>
    <row r="3061" spans="28:44" ht="12.75">
      <c r="AB3061" s="1"/>
      <c r="AC3061" s="1"/>
      <c r="AD3061" s="2"/>
      <c r="AE3061" s="1"/>
      <c r="AF3061" s="1"/>
      <c r="AG3061" s="1"/>
      <c r="AH3061" s="1"/>
      <c r="AI3061" s="1"/>
      <c r="AJ3061" s="1"/>
      <c r="AK3061" s="1"/>
      <c r="AL3061" s="1"/>
      <c r="AM3061" s="1"/>
      <c r="AN3061" s="1"/>
      <c r="AO3061" s="1"/>
      <c r="AP3061" s="1"/>
      <c r="AQ3061" s="1"/>
      <c r="AR3061" s="1"/>
    </row>
  </sheetData>
  <printOptions/>
  <pageMargins left="0.47" right="0.12" top="0.25" bottom="0.19" header="0.2" footer="0.19"/>
  <pageSetup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2016-09-22T10:06:00Z</cp:lastPrinted>
  <dcterms:created xsi:type="dcterms:W3CDTF">2015-04-02T07:48:12Z</dcterms:created>
  <dcterms:modified xsi:type="dcterms:W3CDTF">2016-10-06T09:40:39Z</dcterms:modified>
  <cp:category/>
  <cp:version/>
  <cp:contentType/>
  <cp:contentStatus/>
</cp:coreProperties>
</file>